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ators\Downloads\"/>
    </mc:Choice>
  </mc:AlternateContent>
  <bookViews>
    <workbookView xWindow="0" yWindow="0" windowWidth="28800" windowHeight="12435"/>
  </bookViews>
  <sheets>
    <sheet name="Лист1" sheetId="1" r:id="rId1"/>
  </sheets>
  <calcPr calcId="152511"/>
</workbook>
</file>

<file path=xl/calcChain.xml><?xml version="1.0" encoding="utf-8"?>
<calcChain xmlns="http://schemas.openxmlformats.org/spreadsheetml/2006/main">
  <c r="J59" i="1" l="1"/>
  <c r="Q58" i="1"/>
  <c r="Q53" i="1"/>
  <c r="Q54" i="1"/>
  <c r="S54" i="1" s="1"/>
  <c r="Q55" i="1"/>
  <c r="Q56" i="1"/>
  <c r="Q57" i="1"/>
  <c r="Q49" i="1"/>
  <c r="R49" i="1" s="1"/>
  <c r="Q50" i="1"/>
  <c r="Q51" i="1"/>
  <c r="Q52" i="1"/>
  <c r="Q48" i="1"/>
  <c r="R48" i="1" s="1"/>
  <c r="Q47" i="1"/>
  <c r="Q45" i="1"/>
  <c r="T58" i="1"/>
  <c r="T54" i="1"/>
  <c r="T55" i="1"/>
  <c r="T56" i="1"/>
  <c r="T57" i="1"/>
  <c r="T52" i="1"/>
  <c r="T53" i="1"/>
  <c r="T48" i="1"/>
  <c r="T49" i="1"/>
  <c r="T50" i="1"/>
  <c r="T51" i="1"/>
  <c r="T47" i="1"/>
  <c r="T45" i="1"/>
  <c r="T42" i="1"/>
  <c r="T43" i="1"/>
  <c r="T44" i="1"/>
  <c r="T41" i="1"/>
  <c r="T40" i="1"/>
  <c r="T39" i="1"/>
  <c r="T37" i="1"/>
  <c r="T38" i="1"/>
  <c r="T34" i="1"/>
  <c r="T35" i="1"/>
  <c r="T36" i="1"/>
  <c r="T33" i="1"/>
  <c r="T27" i="1"/>
  <c r="T28" i="1"/>
  <c r="T29" i="1"/>
  <c r="T30" i="1"/>
  <c r="T31" i="1"/>
  <c r="T23" i="1"/>
  <c r="T24" i="1"/>
  <c r="T25" i="1"/>
  <c r="T26" i="1"/>
  <c r="T20" i="1"/>
  <c r="T21" i="1"/>
  <c r="T22" i="1"/>
  <c r="T18" i="1"/>
  <c r="T19" i="1"/>
  <c r="T15" i="1"/>
  <c r="T16" i="1"/>
  <c r="T17" i="1"/>
  <c r="T14" i="1"/>
  <c r="T12" i="1"/>
  <c r="T10" i="1"/>
  <c r="T11" i="1"/>
  <c r="T9" i="1"/>
  <c r="T8" i="1"/>
  <c r="T59" i="1" s="1"/>
  <c r="T7" i="1"/>
  <c r="Q42" i="1"/>
  <c r="R42" i="1" s="1"/>
  <c r="Q43" i="1"/>
  <c r="Q44" i="1"/>
  <c r="R44" i="1" s="1"/>
  <c r="Q38" i="1"/>
  <c r="Q39" i="1"/>
  <c r="R39" i="1" s="1"/>
  <c r="Q40" i="1"/>
  <c r="Q41" i="1"/>
  <c r="S41" i="1" s="1"/>
  <c r="Q34" i="1"/>
  <c r="Q35" i="1"/>
  <c r="R35" i="1" s="1"/>
  <c r="Q36" i="1"/>
  <c r="Q37" i="1"/>
  <c r="Q33" i="1"/>
  <c r="Q29" i="1"/>
  <c r="S29" i="1" s="1"/>
  <c r="Q30" i="1"/>
  <c r="Q31" i="1"/>
  <c r="S31" i="1" s="1"/>
  <c r="Q24" i="1"/>
  <c r="Q25" i="1"/>
  <c r="R25" i="1" s="1"/>
  <c r="Q26" i="1"/>
  <c r="Q27" i="1"/>
  <c r="Q28" i="1"/>
  <c r="Q20" i="1"/>
  <c r="S20" i="1" s="1"/>
  <c r="Q21" i="1"/>
  <c r="Q22" i="1"/>
  <c r="R22" i="1" s="1"/>
  <c r="Q23" i="1"/>
  <c r="Q18" i="1"/>
  <c r="S18" i="1" s="1"/>
  <c r="Q19" i="1"/>
  <c r="Q15" i="1"/>
  <c r="Q16" i="1"/>
  <c r="Q17" i="1"/>
  <c r="S17" i="1" s="1"/>
  <c r="Q14" i="1"/>
  <c r="Q12" i="1"/>
  <c r="Q9" i="1"/>
  <c r="Q10" i="1"/>
  <c r="R10" i="1" s="1"/>
  <c r="Q11" i="1"/>
  <c r="Q7" i="1"/>
  <c r="S7" i="1" s="1"/>
  <c r="Q8" i="1"/>
  <c r="O7" i="1"/>
  <c r="P7" i="1"/>
  <c r="O8" i="1"/>
  <c r="R8" i="1" s="1"/>
  <c r="P8" i="1"/>
  <c r="O9" i="1"/>
  <c r="P9" i="1"/>
  <c r="P12" i="1"/>
  <c r="O12" i="1"/>
  <c r="P11" i="1"/>
  <c r="S11" i="1" s="1"/>
  <c r="O11" i="1"/>
  <c r="P10" i="1"/>
  <c r="O10" i="1"/>
  <c r="R7" i="1"/>
  <c r="S9" i="1"/>
  <c r="R9" i="1"/>
  <c r="S8" i="1"/>
  <c r="R11" i="1"/>
  <c r="S12" i="1"/>
  <c r="R12" i="1"/>
  <c r="O13" i="1"/>
  <c r="O14" i="1"/>
  <c r="R14" i="1" s="1"/>
  <c r="O15" i="1"/>
  <c r="O16" i="1"/>
  <c r="R16" i="1" s="1"/>
  <c r="O17" i="1"/>
  <c r="O18" i="1"/>
  <c r="O19" i="1"/>
  <c r="O20" i="1"/>
  <c r="O21" i="1"/>
  <c r="O22" i="1"/>
  <c r="O23" i="1"/>
  <c r="O24" i="1"/>
  <c r="R24" i="1" s="1"/>
  <c r="O25" i="1"/>
  <c r="O26" i="1"/>
  <c r="O27" i="1"/>
  <c r="O28" i="1"/>
  <c r="O29" i="1"/>
  <c r="O30" i="1"/>
  <c r="O31" i="1"/>
  <c r="O33" i="1"/>
  <c r="R33" i="1" s="1"/>
  <c r="O34" i="1"/>
  <c r="O35" i="1"/>
  <c r="O36" i="1"/>
  <c r="O37" i="1"/>
  <c r="O38" i="1"/>
  <c r="O39" i="1"/>
  <c r="O40" i="1"/>
  <c r="O41" i="1"/>
  <c r="R41" i="1" s="1"/>
  <c r="O42" i="1"/>
  <c r="O43" i="1"/>
  <c r="R43" i="1" s="1"/>
  <c r="O44" i="1"/>
  <c r="O45" i="1"/>
  <c r="O47" i="1"/>
  <c r="O48" i="1"/>
  <c r="O49" i="1"/>
  <c r="O50" i="1"/>
  <c r="R50" i="1" s="1"/>
  <c r="O51" i="1"/>
  <c r="O52" i="1"/>
  <c r="R52" i="1" s="1"/>
  <c r="O53" i="1"/>
  <c r="O54" i="1"/>
  <c r="O55" i="1"/>
  <c r="O56" i="1"/>
  <c r="R56" i="1" s="1"/>
  <c r="O57" i="1"/>
  <c r="O58" i="1"/>
  <c r="R58" i="1" s="1"/>
  <c r="P52" i="1"/>
  <c r="P53" i="1"/>
  <c r="P54" i="1"/>
  <c r="P55" i="1"/>
  <c r="S55" i="1" s="1"/>
  <c r="P56" i="1"/>
  <c r="P57" i="1"/>
  <c r="P58" i="1"/>
  <c r="P51" i="1"/>
  <c r="S51" i="1" s="1"/>
  <c r="P48" i="1"/>
  <c r="P49" i="1"/>
  <c r="P50" i="1"/>
  <c r="P47" i="1"/>
  <c r="P41" i="1"/>
  <c r="P42" i="1"/>
  <c r="P43" i="1"/>
  <c r="P44" i="1"/>
  <c r="S44" i="1" s="1"/>
  <c r="P45" i="1"/>
  <c r="P40" i="1"/>
  <c r="P37" i="1"/>
  <c r="P38" i="1"/>
  <c r="S38" i="1" s="1"/>
  <c r="P39" i="1"/>
  <c r="P36" i="1"/>
  <c r="P34" i="1"/>
  <c r="P35" i="1"/>
  <c r="P33" i="1"/>
  <c r="P15" i="1"/>
  <c r="S15" i="1" s="1"/>
  <c r="P16" i="1"/>
  <c r="P17" i="1"/>
  <c r="P18" i="1"/>
  <c r="P19" i="1"/>
  <c r="P20" i="1"/>
  <c r="P21" i="1"/>
  <c r="P22" i="1"/>
  <c r="P23" i="1"/>
  <c r="S23" i="1" s="1"/>
  <c r="P24" i="1"/>
  <c r="S24" i="1" s="1"/>
  <c r="P25" i="1"/>
  <c r="P26" i="1"/>
  <c r="P27" i="1"/>
  <c r="S27" i="1" s="1"/>
  <c r="P28" i="1"/>
  <c r="P29" i="1"/>
  <c r="P30" i="1"/>
  <c r="P31" i="1"/>
  <c r="P14" i="1"/>
  <c r="S40" i="1"/>
  <c r="R40" i="1"/>
  <c r="S30" i="1"/>
  <c r="R17" i="1"/>
  <c r="S36" i="1"/>
  <c r="R36" i="1"/>
  <c r="R26" i="1"/>
  <c r="S13" i="1"/>
  <c r="S48" i="1"/>
  <c r="S33" i="1"/>
  <c r="R55" i="1"/>
  <c r="S56" i="1"/>
  <c r="S21" i="1"/>
  <c r="R21" i="1"/>
  <c r="S58" i="1"/>
  <c r="R54" i="1"/>
  <c r="S50" i="1"/>
  <c r="S42" i="1"/>
  <c r="R38" i="1"/>
  <c r="R34" i="1"/>
  <c r="S34" i="1"/>
  <c r="R28" i="1"/>
  <c r="S19" i="1"/>
  <c r="R19" i="1"/>
  <c r="R15" i="1"/>
  <c r="R51" i="1"/>
  <c r="S47" i="1"/>
  <c r="R47" i="1"/>
  <c r="R29" i="1"/>
  <c r="S16" i="1"/>
  <c r="S43" i="1"/>
  <c r="S35" i="1"/>
  <c r="S57" i="1"/>
  <c r="R57" i="1"/>
  <c r="S53" i="1"/>
  <c r="R53" i="1"/>
  <c r="S49" i="1"/>
  <c r="R45" i="1"/>
  <c r="S37" i="1"/>
  <c r="R37" i="1"/>
  <c r="R31" i="1"/>
  <c r="R27" i="1"/>
  <c r="S14" i="1"/>
  <c r="S22" i="1"/>
  <c r="S45" i="1"/>
  <c r="S25" i="1"/>
  <c r="R23" i="1"/>
  <c r="S28" i="1"/>
  <c r="R13" i="1"/>
  <c r="S26" i="1"/>
  <c r="S52" i="1"/>
  <c r="R30" i="1"/>
  <c r="R18" i="1" l="1"/>
  <c r="R20" i="1"/>
  <c r="S10" i="1"/>
  <c r="S39" i="1"/>
</calcChain>
</file>

<file path=xl/sharedStrings.xml><?xml version="1.0" encoding="utf-8"?>
<sst xmlns="http://schemas.openxmlformats.org/spreadsheetml/2006/main" count="319" uniqueCount="242">
  <si>
    <t>№</t>
  </si>
  <si>
    <t>F-02500</t>
  </si>
  <si>
    <t>F-02503</t>
  </si>
  <si>
    <t>F-02502</t>
  </si>
  <si>
    <t>F-02501</t>
  </si>
  <si>
    <t>F-02513</t>
  </si>
  <si>
    <t>F-02512</t>
  </si>
  <si>
    <t>F-02504</t>
  </si>
  <si>
    <t>Triple puzzle. Result</t>
  </si>
  <si>
    <t>F-02507</t>
  </si>
  <si>
    <t>F-02505</t>
  </si>
  <si>
    <t>F-02506</t>
  </si>
  <si>
    <t>F-02525</t>
  </si>
  <si>
    <t>F-02527</t>
  </si>
  <si>
    <t>F-02526</t>
  </si>
  <si>
    <t>F-02511</t>
  </si>
  <si>
    <t>F-02509</t>
  </si>
  <si>
    <t>MAXI puzzle 24.Cutie (61*47 cm)</t>
  </si>
  <si>
    <t>F-02508</t>
  </si>
  <si>
    <t>MAXI puzzle 24. Zoo (61*47 cm)</t>
  </si>
  <si>
    <t>F-04047</t>
  </si>
  <si>
    <t>F-04048</t>
  </si>
  <si>
    <t>DOMINO Transport</t>
  </si>
  <si>
    <t>F-04049</t>
  </si>
  <si>
    <t>F-04065</t>
  </si>
  <si>
    <t>DOMINO For girls</t>
  </si>
  <si>
    <t>F-04072</t>
  </si>
  <si>
    <t>DOMINO Shapes</t>
  </si>
  <si>
    <t>F-04050</t>
  </si>
  <si>
    <t>MEMO Baby</t>
  </si>
  <si>
    <t>F-04052</t>
  </si>
  <si>
    <t>MEMO For boys</t>
  </si>
  <si>
    <t>F-04051</t>
  </si>
  <si>
    <t>MEMO Animals</t>
  </si>
  <si>
    <t>F-04118</t>
  </si>
  <si>
    <t>Outline puzzles. Transport</t>
  </si>
  <si>
    <t>F-04119</t>
  </si>
  <si>
    <t>Outline puzzles. Sea Animals</t>
  </si>
  <si>
    <t>F-04120</t>
  </si>
  <si>
    <t>Outline puzzles Halves. Farm animals and Pets</t>
  </si>
  <si>
    <t>F-04122</t>
  </si>
  <si>
    <t>Outline puzzles Halves. Transport</t>
  </si>
  <si>
    <t>F-04117</t>
  </si>
  <si>
    <t>Outline puzzles. Animals</t>
  </si>
  <si>
    <t>F-04121</t>
  </si>
  <si>
    <t>4606088025001</t>
  </si>
  <si>
    <t>4606088025032</t>
  </si>
  <si>
    <t>4606088025025</t>
  </si>
  <si>
    <t>4606088025018</t>
  </si>
  <si>
    <t>4606088025131</t>
  </si>
  <si>
    <t>4606088025124</t>
  </si>
  <si>
    <t>4606088025049</t>
  </si>
  <si>
    <t>4606088025070</t>
  </si>
  <si>
    <t>4606088025056</t>
  </si>
  <si>
    <t>4606088025063</t>
  </si>
  <si>
    <t>4606088025254</t>
  </si>
  <si>
    <t>4606088025278</t>
  </si>
  <si>
    <t>4606088025261</t>
  </si>
  <si>
    <t>4606088025117</t>
  </si>
  <si>
    <t>4606088025094</t>
  </si>
  <si>
    <t>4606088025087</t>
  </si>
  <si>
    <t>4606088040479</t>
  </si>
  <si>
    <t>4606088040486</t>
  </si>
  <si>
    <t>4606088040493</t>
  </si>
  <si>
    <t>4606088040653</t>
  </si>
  <si>
    <t>4606088040721</t>
  </si>
  <si>
    <t>4606088040509</t>
  </si>
  <si>
    <t>4606088040523</t>
  </si>
  <si>
    <t>4606088040516</t>
  </si>
  <si>
    <t>4606088041186</t>
  </si>
  <si>
    <t>4606088041193</t>
  </si>
  <si>
    <t>4606088041209</t>
  </si>
  <si>
    <t>4606088041223</t>
  </si>
  <si>
    <t>4606088041179</t>
  </si>
  <si>
    <t>4606088041216</t>
  </si>
  <si>
    <t>Item No</t>
  </si>
  <si>
    <t>EAN</t>
  </si>
  <si>
    <t>Name</t>
  </si>
  <si>
    <t>Double Puzzle. Whose house?</t>
  </si>
  <si>
    <t>DOMINO. Animals</t>
  </si>
  <si>
    <t>Package</t>
  </si>
  <si>
    <t>Inside</t>
  </si>
  <si>
    <t>Description</t>
  </si>
  <si>
    <t>Triple puzzle. What's the next?</t>
  </si>
  <si>
    <t>Triple puzzle. Sum and substract</t>
  </si>
  <si>
    <t>LOTTO What are the boys dreaming about?</t>
  </si>
  <si>
    <t>LOTTO What are the girls dreaming about?</t>
  </si>
  <si>
    <t>Add fun to old-school games! Play DOMINO and learn more about animals. Develops attentivness, reaction speed, observation skills.</t>
  </si>
  <si>
    <t>Add fun to old-school games! Play DOMINO and learn more about transport. Develops attentivness, reaction speed, observation skills.</t>
  </si>
  <si>
    <t>Add fun to old-school games! Play DOMINO and enjoy nice pictures. Develops attentivness, reaction speed, observation skills.</t>
  </si>
  <si>
    <t>Add fun to old-school games! Play DOMINO and enjoy nice pictures. Your daughter will love it! Develops attentivness, reaction speed, observation skills.</t>
  </si>
  <si>
    <t>Add fun to old-school games! Play DOMINO and learn more shapes and colors. Develops attentivness, reaction speed, observation skills.</t>
  </si>
  <si>
    <t>Train your brain with a funny game! MEMO game helps your kid to improve memory and motor skills. Try to find a pair together. You will like the chips with colorful pictures and different images.</t>
  </si>
  <si>
    <t>Train your brain with a funny game! MEMO game helps your kid to improve memory and motor skills. Try to find a pair together. Boys will like the chips with colorful pictures and different images.</t>
  </si>
  <si>
    <t>Train your brain with a funny game! MEMO game helps your kid to improve memory and motor skills. Try to find a pair together. You will like the chips with colorful pictures and different animals.</t>
  </si>
  <si>
    <t>Try to join the parts of a truck or a trian! It's not so easy that it seems when you see a lot of different vehicle's details behind you. This game helps your kid to develop motor and observation skills, hand-eye coordination and logic.</t>
  </si>
  <si>
    <t>Try to join the parts of an octopus or a fish! It's not so easy that it seems when you see a lot of tails and fins behind you. This game helps your kid to develop motor and observation skills, hand-eye coordination and logic.</t>
  </si>
  <si>
    <t>Try to join two halves of a duck or a pig! It's not so easy that it seems when you see a lot of different paws and tails behind you. This game helps your kid to develop motor and observation skills, hand-eye coordination and logic.</t>
  </si>
  <si>
    <t>Try to join two halves of a bus or a car! It's not so easy that it seems when you see a lot of different wheels and cabins behind you. This game helps your kid to develop motor and observation skills, hand-eye coordination and logic.</t>
  </si>
  <si>
    <t>Try to join the parts of a tiger or a pinguin! It's not so easy that it seems when you see a lot of tails and paws behind you. This game helps your kid to develop motor and observation skills, hand-eye coordination and logic.</t>
  </si>
  <si>
    <t>Try to join two halves of a giraffe or a tiger! It's not so easy that it seems when you see a lot of different claws and paws behind you. This game helps your kid to develop motor and observation skills, hand-eye coordination and logic.</t>
  </si>
  <si>
    <t>ZigZag puzzles. Pets.</t>
  </si>
  <si>
    <t>6 images, 18 pcs. First puzzles for toddlers, 18 pcs. Color images and speical zigzag cutting add more fun to the game. This toy develops logic, motor skills, creativity and hand-eye coordination. Recommended for kids 1+.</t>
  </si>
  <si>
    <t>10 images, 20 pcs. Tell your kid about numbers and total amount, learn to count with Double Puzlles. Each puzzle consists of 2 parts.Try to compare the number on one part and total amount on another. Develops counting skills, motor skills, hand-eye coordination.</t>
  </si>
  <si>
    <t>10 images, 20 pcs. Learn more about animals and their houses. Each puzzle consists of 2 parts.Try to find a house for each animal. Develops observation skills, motor skills, hand-eye coordination.</t>
  </si>
  <si>
    <t>8 images, 24 pcs. First logical lines. What happens after if the white boy stays under the sun rays? If you take scissors and long-hair kid? Watering can and a small plant? Find the answers with Triple puzzles. Each subject consists of 3 parts. Join two and find the result in the third.</t>
  </si>
  <si>
    <t>8 images, 24 pcs. First logical lines. Join the pictures in groups according to the common charactreristic - sea animals, fruits, clothes, etc. Logical and observation skills, hand-eye coordination development.</t>
  </si>
  <si>
    <t>8 images, 24 pcs. First math skills. Sum and substract with Triple puzzles. Each line consits of 3 parts: two numbers and the result. Logical and observation skills, hand-eye coordination development.</t>
  </si>
  <si>
    <t>8 images, 24 pcs. First logical lines. What is the next after an egg and a chicken? After a cow and some milk?  Find the answers with Triple puzzles. Each subject consists of 3 parts. Join two and find the result in the third. Logical and observation skills, hand-eye coordination development.</t>
  </si>
  <si>
    <t>6 fields, 36 chips. Add fun to old-school games! Play LOTTO with your boys using cards and chips with themes they're interested in: space, cars, etc. Develops attentivness, reaction speed, observation skills.</t>
  </si>
  <si>
    <t>6 fields, 36 chips. Add fun to old-school games! Play LOTTO and learn more about fruits, vegetable, berries and mushrooms. Develops attentivness, reaction speed, observation skills.</t>
  </si>
  <si>
    <t>6 fields, 36 chips. Add fun to old-school games! Play LOTTO with your girls using cards and chips with themes they're interested in: pets, beauty, accessories, etc. Develops attentivness, reaction speed, observation skills.</t>
  </si>
  <si>
    <t>Item Sizes, cm</t>
  </si>
  <si>
    <t>Master Sizes, cm</t>
  </si>
  <si>
    <t>Item Weight, kgs</t>
  </si>
  <si>
    <t>PCS / CTN</t>
  </si>
  <si>
    <t>24 x 18  x 5</t>
  </si>
  <si>
    <t>37 x 37 x 26</t>
  </si>
  <si>
    <t>16 x 16 x 16</t>
  </si>
  <si>
    <t>56 x 34 x 20</t>
  </si>
  <si>
    <t>25,5 x 24 x 7,7</t>
  </si>
  <si>
    <t>62 x 28 x 36</t>
  </si>
  <si>
    <t>18 x 12 x 6</t>
  </si>
  <si>
    <t>32,5 x 14,5 x 39,5</t>
  </si>
  <si>
    <t>32,5 x 14,5 x 39,4</t>
  </si>
  <si>
    <t>32,5 x 14,5 x 39,3</t>
  </si>
  <si>
    <t>32,5 x 14,5 x 39,2</t>
  </si>
  <si>
    <t>32,5 x 14,5 x 39,1</t>
  </si>
  <si>
    <t>32,5 x 14,5 x 39,0</t>
  </si>
  <si>
    <t>32,5 x 14,5 x 39,6</t>
  </si>
  <si>
    <t>60 x 28 x 36</t>
  </si>
  <si>
    <t>ZigZag puzzles. Princess Dreams</t>
  </si>
  <si>
    <t>ZIgZag puzzles. Animals</t>
  </si>
  <si>
    <t>Educational toys for kids 1-5 years</t>
  </si>
  <si>
    <t>VELCRO Mother and Baby</t>
  </si>
  <si>
    <t>VELCRO Home</t>
  </si>
  <si>
    <t>VELCRO Emotions</t>
  </si>
  <si>
    <t>VELCRO Seasons</t>
  </si>
  <si>
    <t>VELCRO Shapes</t>
  </si>
  <si>
    <t>VELCRO Colors</t>
  </si>
  <si>
    <t>VELCRO Cooking</t>
  </si>
  <si>
    <t>Educational game for kids 12 months+. 
8 thin plastic cards with velcro and 16 objects. The kid should match the animal and its house. 
Train hand-eye coordination, fine motor skills, learn more about animals.</t>
  </si>
  <si>
    <t>Educational game for kids 12 months+. 
9 thin plastic cards with velcro and 18 objects. The kid should match the animal and its baby. 
Train hand-eye coordination, fine motor skills, learn more about animals.</t>
  </si>
  <si>
    <t>Educational game for kids 12 months+. 
10 thin plastic cards with velcro and 20 objects. The kid should sort fruits and vegetables by color, choose the fruits or the vegetable and pur it into a basket, match the frut and its half.
Train hand-eye coordination, fine motor skills, learn more about fruits, vegetables, shapes and colors.</t>
  </si>
  <si>
    <t>Educational game for kids 12 months+. 
4 thin plastic cards with velcro and 20 objects. Where should be the pot - in the kitchen or in the bath? Where does the boy brush his teeth? Find the correct details for each room.
Train hand-eye coordination, fine motor skills, learn more about your everyday life.</t>
  </si>
  <si>
    <t>Educational game for kids 12 months+. 
2 faces, 6 emotions, 20 objects. 
Train your EQ - learn more about your own emotions and try to guess what your friends feel. Anger? Joy? Disgust? Wonder?</t>
  </si>
  <si>
    <t>Educational game for kids 12 months+. 
4 thin plastic cards, 20 objects. 
When do you play snowballs? When can you go to the forest to pick up the berries and mushrooms?
Learn more about seasons, train your oral speech, fine motor skills and hand-eye coordination.</t>
  </si>
  <si>
    <t>Educational game for kids 12 months+. 
6 thin plastic cards, 12 objects. What is the shape of a kite? Or a sun?
Learn more about shapes and colors, train your oral speech, fine motor skills and hand-eye coordination.</t>
  </si>
  <si>
    <t>Educational game for kids 12 months+. 
8 thin plastic cards, 16 objects. 
What is the color of your lovely strawberry? Or an eggplant?
Learn more about colors, train your oral speech, fine motor skills and hand-eye coordination.</t>
  </si>
  <si>
    <t>Educational game for kids 12 months+. 
5 thin plastic cards - pizza, ice-cream, lemonade, cake, salad, 16 objects. 
Do you like pizza or ice-cream? Will you add tomato to a lemonade?
Learn more about food, train your oral speech and creativity, fine motor skills and hand-eye coordination.</t>
  </si>
  <si>
    <t>F-02866</t>
  </si>
  <si>
    <t>F-02837</t>
  </si>
  <si>
    <t>F-02838</t>
  </si>
  <si>
    <t>F-02835</t>
  </si>
  <si>
    <t>F-02865</t>
  </si>
  <si>
    <t>F-03819</t>
  </si>
  <si>
    <t>F-03818</t>
  </si>
  <si>
    <t>F-03754</t>
  </si>
  <si>
    <t>F-02836</t>
  </si>
  <si>
    <t>F-03753</t>
  </si>
  <si>
    <t>4606088028668</t>
  </si>
  <si>
    <t>4606088028378</t>
  </si>
  <si>
    <t>4606088028354</t>
  </si>
  <si>
    <t>4606088028651</t>
  </si>
  <si>
    <t>4606088038193</t>
  </si>
  <si>
    <t>4606088038186</t>
  </si>
  <si>
    <t>4606088037547</t>
  </si>
  <si>
    <t>4606088028385</t>
  </si>
  <si>
    <t>4606088028361</t>
  </si>
  <si>
    <t>4606088037530</t>
  </si>
  <si>
    <t>F-02514</t>
  </si>
  <si>
    <t>4606088025148</t>
  </si>
  <si>
    <t>Double Puzzle. Whose baby?</t>
  </si>
  <si>
    <t>10 images, 20 pcs. Learn more about animals and their babies. Each puzzle consists of 2 parts.Try to find a mother for each kid. Develops observation skills, motor skills, hand-eye coordination.</t>
  </si>
  <si>
    <t>Double Puzzle. Funny colors</t>
  </si>
  <si>
    <t>10 images, 20 pcs. Learn more about colors. Each puzzle consists of 2 parts.Try to find a color for each animal. Develops observation skills, motor skills, hand-eye coordination.</t>
  </si>
  <si>
    <t>25 x 18  x 5</t>
  </si>
  <si>
    <t>38 x 37 x 26</t>
  </si>
  <si>
    <t>4606088025155</t>
  </si>
  <si>
    <t>F-02515</t>
  </si>
  <si>
    <t>F-02524</t>
  </si>
  <si>
    <t>4606088025247</t>
  </si>
  <si>
    <t>LOTTO Habitants of the Earth</t>
  </si>
  <si>
    <t>6 fields, 36 chips. Add fun to old-school games! Play LOTTO and learn more about animals, insects and the other Earth inhabitants. Develops attentivness, reaction speed, observation skills.</t>
  </si>
  <si>
    <t>VERY FIRST PUZZLES</t>
  </si>
  <si>
    <t>EDUCATIONAL GAMES</t>
  </si>
  <si>
    <t>Floor puzzle, 12 images, 24 pcs. Really big puzzles for toddlers. Learn more about sea animals with MAXI puzzles. Total field size 61*47 cm.  Develops attentivness, observation and motor skills.</t>
  </si>
  <si>
    <t>Floor puzzle, 12 images, 24 pcs. Really big puzzles for toddlers. Enjoy nice pictures with MAXI puzzles. Total field size 61*47 cm.  Develops attentivness, observation and motor skills.</t>
  </si>
  <si>
    <t>FAMILY GAMES</t>
  </si>
  <si>
    <r>
      <t xml:space="preserve">VELCRO Fruits and Vegetables
</t>
    </r>
    <r>
      <rPr>
        <b/>
        <sz val="11"/>
        <color indexed="10"/>
        <rFont val="Calibri"/>
        <family val="2"/>
        <charset val="204"/>
      </rPr>
      <t>BESTSELLER!</t>
    </r>
  </si>
  <si>
    <r>
      <t xml:space="preserve">Double Puzzle. Fun to count
</t>
    </r>
    <r>
      <rPr>
        <b/>
        <sz val="11"/>
        <color indexed="10"/>
        <rFont val="Calibri"/>
        <family val="2"/>
        <charset val="204"/>
      </rPr>
      <t>BESTSELLER!</t>
    </r>
  </si>
  <si>
    <r>
      <t xml:space="preserve">Triple puzzle. Groups
</t>
    </r>
    <r>
      <rPr>
        <b/>
        <sz val="11"/>
        <color indexed="10"/>
        <rFont val="Calibri"/>
        <family val="2"/>
        <charset val="204"/>
      </rPr>
      <t>BESTSELLER!</t>
    </r>
  </si>
  <si>
    <r>
      <t xml:space="preserve">MAXI puzzle 24. Sea animals (61*47 cm)
</t>
    </r>
    <r>
      <rPr>
        <b/>
        <sz val="11"/>
        <color indexed="10"/>
        <rFont val="Calibri"/>
        <family val="2"/>
        <charset val="204"/>
      </rPr>
      <t>BESTSELLER!</t>
    </r>
  </si>
  <si>
    <r>
      <t xml:space="preserve">ZigZag puzzles. Transport
</t>
    </r>
    <r>
      <rPr>
        <b/>
        <sz val="11"/>
        <color indexed="10"/>
        <rFont val="Calibri"/>
        <family val="2"/>
        <charset val="204"/>
      </rPr>
      <t>BESTSELLER!</t>
    </r>
  </si>
  <si>
    <r>
      <t xml:space="preserve">Outline puzzles Halves. Wild animals
</t>
    </r>
    <r>
      <rPr>
        <b/>
        <sz val="11"/>
        <color indexed="10"/>
        <rFont val="Calibri"/>
        <family val="2"/>
        <charset val="204"/>
      </rPr>
      <t>BESTSELLER!</t>
    </r>
  </si>
  <si>
    <r>
      <t xml:space="preserve">LOTTO. Happy harvest
</t>
    </r>
    <r>
      <rPr>
        <b/>
        <sz val="11"/>
        <color indexed="10"/>
        <rFont val="Calibri"/>
        <family val="2"/>
        <charset val="204"/>
      </rPr>
      <t>BESTSELLER!</t>
    </r>
  </si>
  <si>
    <r>
      <t xml:space="preserve">DOMINO Baby
</t>
    </r>
    <r>
      <rPr>
        <b/>
        <sz val="11"/>
        <color indexed="10"/>
        <rFont val="Calibri"/>
        <family val="2"/>
        <charset val="204"/>
      </rPr>
      <t>BESTSELLER!</t>
    </r>
  </si>
  <si>
    <t>Educational game for kids 12 months+. 
10 thin plastic cards with velcro and 20 objects. The kid should match the animal and its food. 
Train hand-eye coordination, fine motor skills, learn more about animals.</t>
  </si>
  <si>
    <t>VELCRO Who eats what?</t>
  </si>
  <si>
    <r>
      <t xml:space="preserve">VELCRO Who lives where?
</t>
    </r>
    <r>
      <rPr>
        <b/>
        <sz val="11"/>
        <color indexed="10"/>
        <rFont val="Calibri"/>
        <family val="2"/>
        <charset val="204"/>
      </rPr>
      <t>BESTSELLER!</t>
    </r>
  </si>
  <si>
    <t>Total weight, kg</t>
  </si>
  <si>
    <t>Order, cartons</t>
  </si>
  <si>
    <t>Voulme, 1 carton</t>
  </si>
  <si>
    <t>1 carton weight, kg</t>
  </si>
  <si>
    <t>Total volume, CBM</t>
  </si>
  <si>
    <t>In stock, pcs</t>
  </si>
  <si>
    <t>SOFT BLOCKS</t>
  </si>
  <si>
    <t>F-04031</t>
  </si>
  <si>
    <t>4606088040318</t>
  </si>
  <si>
    <t>Soft Blocks Plus Wheels (10 pcs + 8 wheels)</t>
  </si>
  <si>
    <t>Soft blocks made of food-grade material with silver ions for additional kids' safety. The sets consists of 10 blocks and 8 wheels. Toddlers can use them like a teether without any gums' hurting. Develops the creativity, motor skills, hand-eye coordinations. Build everything you want - towers, robots, animals, and even vehicles, adding the wheels.</t>
  </si>
  <si>
    <t>25 x 18 x 8</t>
  </si>
  <si>
    <t>51,5 x 26 x18,5</t>
  </si>
  <si>
    <t>F-04032</t>
  </si>
  <si>
    <t>4606088040325</t>
  </si>
  <si>
    <t>Soft Blocks Plus Wheels (15 pcs + 12 wheels)</t>
  </si>
  <si>
    <t>Soft blocks made of food-grade material with silver ions for additional kids' safety. The sets consists of 15 blocks and 12 wheels. Toddlers can use them like a teether without any gums' hurting. Develops the creativity, motor skills, hand-eye coordinations. Build everything you want - towers, robots, animals, and even vehicles, adding the wheels.</t>
  </si>
  <si>
    <t>F-04033</t>
  </si>
  <si>
    <t>4606088040332</t>
  </si>
  <si>
    <r>
      <t xml:space="preserve">Soft Blocks Plus Wheels (21 pcs + 16 wheels)
</t>
    </r>
    <r>
      <rPr>
        <b/>
        <sz val="11"/>
        <color indexed="10"/>
        <rFont val="Calibri"/>
        <family val="2"/>
        <charset val="204"/>
      </rPr>
      <t>BESTSELLER!</t>
    </r>
  </si>
  <si>
    <t>Soft blocks made of food-grade material with silver ions for additional kids' safety. The sets consists of 21 blocks and 16 wheels. Toddlers can use them like a teether without any gums' hurting. Develops the creativity, motor skills, hand-eye coordinations. Build everything you want - towers, robots, animals, and even vehicles, adding the wheels.</t>
  </si>
  <si>
    <t>32 x 22 x 9</t>
  </si>
  <si>
    <t>47 x 35,7 x 31,5</t>
  </si>
  <si>
    <t>F-04034</t>
  </si>
  <si>
    <t>4606088040349</t>
  </si>
  <si>
    <t>Soft Blocks Plus Wheels (25 pcs + 16 wheels)</t>
  </si>
  <si>
    <t>Soft blocks made of food-grade material with silver ions for additional kids' safety. The sets consists of 25 blocks and 16 wheels. Toddlers can use them like a teether without any gums' hurting. Develops the creativity, motor skills, hand-eye coordinations. Build everything you want - towers, robots, animals, and even vehicles, adding the wheels.</t>
  </si>
  <si>
    <t>F-04167</t>
  </si>
  <si>
    <t>46060880411674</t>
  </si>
  <si>
    <t xml:space="preserve">Soft Blocks 21 pcs
</t>
  </si>
  <si>
    <t>Soft blocks made of food-grade material with silver ions for additional kids' safety. The sets consists of 21 blocks. Toddlers can use them like a teether without any gums' hurting. Develops the creativity, motor skills, hand-eye coordinations. Build everything you want - towers, robots, animals, etc.</t>
  </si>
  <si>
    <t>31,8 x 28,8 x 86</t>
  </si>
  <si>
    <t>60 x 36 x 35</t>
  </si>
  <si>
    <t>F-04168</t>
  </si>
  <si>
    <t>4606088041681</t>
  </si>
  <si>
    <r>
      <t xml:space="preserve">Soft Blocks 42  pcs
</t>
    </r>
    <r>
      <rPr>
        <b/>
        <sz val="11"/>
        <color indexed="10"/>
        <rFont val="Calibri"/>
        <family val="2"/>
        <charset val="204"/>
      </rPr>
      <t>BESTSELLER!</t>
    </r>
  </si>
  <si>
    <t>Soft blocks made of food-grade material with silver ions for additional kids' safety. The sets consists of 42 blocks. Toddlers can use them like a teether without any gums' hurting. Develops the creativity, motor skills, hand-eye coordinations. Build everything you want - towers, robots, animals, etc.</t>
  </si>
  <si>
    <t>31,8 x 35,6 x 86</t>
  </si>
  <si>
    <t>54 х 37.5 х 33.5</t>
  </si>
  <si>
    <t>Public price</t>
  </si>
  <si>
    <t>TOTAL RETAIL</t>
  </si>
  <si>
    <t xml:space="preserve">SPECIAL PRICE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</si>
</sst>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_-[$$-409]* #,##0.00_ ;_-[$$-409]* \-#,##0.00\ ;_-[$$-409]* &quot;-&quot;??_ ;_-@_ "/>
  </numFmts>
  <fonts count="16" x14ac:knownFonts="1">
    <font>
      <sz val="11"/>
      <color theme="1"/>
      <name val="Arial"/>
    </font>
    <font>
      <sz val="8"/>
      <color indexed="8"/>
      <name val="Arial"/>
      <family val="2"/>
      <charset val="204"/>
    </font>
    <font>
      <sz val="8"/>
      <name val="Arial"/>
      <family val="2"/>
      <charset val="204"/>
    </font>
    <font>
      <sz val="8"/>
      <color indexed="8"/>
      <name val="Calibri"/>
      <family val="2"/>
      <charset val="204"/>
    </font>
    <font>
      <sz val="11"/>
      <color indexed="8"/>
      <name val="Calibri"/>
      <family val="2"/>
      <charset val="204"/>
    </font>
    <font>
      <b/>
      <sz val="8"/>
      <color indexed="8"/>
      <name val="Calibri"/>
      <family val="2"/>
      <charset val="204"/>
    </font>
    <font>
      <b/>
      <sz val="8"/>
      <name val="Calibri"/>
      <family val="2"/>
      <charset val="204"/>
    </font>
    <font>
      <b/>
      <sz val="11"/>
      <color indexed="8"/>
      <name val="Calibri"/>
      <family val="2"/>
      <charset val="204"/>
    </font>
    <font>
      <b/>
      <sz val="26"/>
      <color indexed="49"/>
      <name val="Calibri"/>
      <family val="2"/>
      <charset val="204"/>
    </font>
    <font>
      <sz val="10"/>
      <color indexed="8"/>
      <name val="Calibri"/>
      <family val="2"/>
      <charset val="204"/>
    </font>
    <font>
      <b/>
      <sz val="10"/>
      <color indexed="8"/>
      <name val="Calibri"/>
      <family val="2"/>
      <charset val="204"/>
    </font>
    <font>
      <b/>
      <sz val="12"/>
      <color indexed="8"/>
      <name val="Calibri"/>
      <family val="2"/>
      <charset val="204"/>
    </font>
    <font>
      <b/>
      <sz val="11"/>
      <color indexed="10"/>
      <name val="Calibri"/>
      <family val="2"/>
      <charset val="204"/>
    </font>
    <font>
      <b/>
      <sz val="10"/>
      <name val="Calibri"/>
      <family val="2"/>
      <charset val="204"/>
    </font>
    <font>
      <b/>
      <sz val="11"/>
      <color indexed="8"/>
      <name val="Arial"/>
      <family val="2"/>
      <charset val="204"/>
    </font>
    <font>
      <b/>
      <sz val="11"/>
      <name val="Calibri"/>
      <family val="2"/>
      <charset val="204"/>
    </font>
  </fonts>
  <fills count="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13"/>
        <bgColor indexed="64"/>
      </patternFill>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1">
    <xf numFmtId="0" fontId="0" fillId="0" borderId="0" xfId="0" applyFont="1" applyAlignment="1"/>
    <xf numFmtId="0" fontId="0" fillId="0" borderId="0" xfId="0" applyFont="1" applyFill="1" applyAlignment="1"/>
    <xf numFmtId="0" fontId="0" fillId="2" borderId="0" xfId="0" applyFont="1" applyFill="1" applyAlignment="1"/>
    <xf numFmtId="0" fontId="1" fillId="0" borderId="0" xfId="0" applyFont="1" applyFill="1" applyAlignment="1"/>
    <xf numFmtId="0" fontId="4" fillId="2" borderId="0" xfId="0" applyFont="1" applyFill="1" applyAlignment="1"/>
    <xf numFmtId="0" fontId="3" fillId="2" borderId="0" xfId="0" applyFont="1" applyFill="1" applyAlignment="1"/>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4" fillId="0" borderId="1" xfId="0" applyFont="1" applyBorder="1" applyAlignment="1"/>
    <xf numFmtId="49"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Border="1" applyAlignment="1">
      <alignment horizontal="left" vertical="center"/>
    </xf>
    <xf numFmtId="49" fontId="3" fillId="0" borderId="1" xfId="0" applyNumberFormat="1" applyFont="1" applyBorder="1" applyAlignment="1">
      <alignment horizontal="left" vertical="center"/>
    </xf>
    <xf numFmtId="0" fontId="10"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0" fillId="0" borderId="1" xfId="0" applyFont="1" applyFill="1" applyBorder="1" applyAlignment="1"/>
    <xf numFmtId="0" fontId="0" fillId="0" borderId="1" xfId="0" applyFont="1" applyBorder="1" applyAlignment="1"/>
    <xf numFmtId="0" fontId="3" fillId="0" borderId="2" xfId="0" applyFont="1" applyFill="1" applyBorder="1" applyAlignment="1">
      <alignment horizontal="left" vertical="center"/>
    </xf>
    <xf numFmtId="0" fontId="3" fillId="3"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1" fillId="5" borderId="0" xfId="0" applyFont="1" applyFill="1" applyAlignment="1">
      <alignment horizontal="left" vertical="center"/>
    </xf>
    <xf numFmtId="0" fontId="0" fillId="5" borderId="0" xfId="0" applyFill="1"/>
    <xf numFmtId="0" fontId="0" fillId="0" borderId="0" xfId="0"/>
    <xf numFmtId="0" fontId="15" fillId="0" borderId="1" xfId="0" applyFont="1" applyBorder="1" applyAlignment="1">
      <alignment horizontal="left" vertical="center" wrapText="1"/>
    </xf>
    <xf numFmtId="0" fontId="4" fillId="0" borderId="1" xfId="0" applyFont="1" applyBorder="1"/>
    <xf numFmtId="0" fontId="7" fillId="0" borderId="1" xfId="0" applyFont="1" applyBorder="1" applyAlignment="1">
      <alignment horizontal="left" vertical="center" wrapText="1"/>
    </xf>
    <xf numFmtId="0" fontId="14" fillId="0" borderId="1" xfId="0" applyFont="1" applyBorder="1" applyAlignment="1">
      <alignment horizontal="center" vertical="center"/>
    </xf>
    <xf numFmtId="0" fontId="11" fillId="5" borderId="3" xfId="0" applyFont="1" applyFill="1" applyBorder="1" applyAlignment="1">
      <alignment vertical="center"/>
    </xf>
    <xf numFmtId="0" fontId="11" fillId="5" borderId="4" xfId="0" applyFont="1" applyFill="1" applyBorder="1" applyAlignment="1">
      <alignment vertical="center"/>
    </xf>
    <xf numFmtId="0" fontId="3" fillId="0" borderId="0" xfId="0" applyFont="1" applyFill="1" applyAlignment="1"/>
    <xf numFmtId="0" fontId="8" fillId="0" borderId="0" xfId="0" applyFont="1" applyFill="1" applyAlignment="1">
      <alignment vertical="center"/>
    </xf>
    <xf numFmtId="49" fontId="9" fillId="0" borderId="1" xfId="0" applyNumberFormat="1" applyFont="1" applyFill="1" applyBorder="1" applyAlignment="1">
      <alignment vertical="center" wrapText="1"/>
    </xf>
    <xf numFmtId="2" fontId="10" fillId="6"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xf>
    <xf numFmtId="2" fontId="6" fillId="0" borderId="1" xfId="0" applyNumberFormat="1" applyFont="1" applyBorder="1" applyAlignment="1">
      <alignment horizontal="center" vertical="center" wrapText="1"/>
    </xf>
    <xf numFmtId="0" fontId="14" fillId="0" borderId="5" xfId="0" applyFont="1" applyBorder="1" applyAlignment="1">
      <alignment horizontal="center" vertical="center"/>
    </xf>
    <xf numFmtId="0" fontId="14" fillId="0" borderId="2" xfId="0" applyFont="1" applyBorder="1" applyAlignment="1">
      <alignment horizontal="center" vertical="center"/>
    </xf>
    <xf numFmtId="0" fontId="6" fillId="6" borderId="5"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2" fontId="5" fillId="5" borderId="1" xfId="0" applyNumberFormat="1" applyFont="1" applyFill="1" applyBorder="1" applyAlignment="1">
      <alignment horizontal="center" vertical="center"/>
    </xf>
    <xf numFmtId="2" fontId="11" fillId="5" borderId="4" xfId="0" applyNumberFormat="1" applyFont="1" applyFill="1" applyBorder="1" applyAlignment="1">
      <alignment vertical="center"/>
    </xf>
    <xf numFmtId="2" fontId="5" fillId="5" borderId="4" xfId="0" applyNumberFormat="1" applyFont="1" applyFill="1" applyBorder="1" applyAlignment="1">
      <alignment horizontal="center" vertical="center"/>
    </xf>
    <xf numFmtId="165" fontId="5" fillId="5" borderId="5" xfId="0" applyNumberFormat="1" applyFont="1" applyFill="1" applyBorder="1" applyAlignment="1">
      <alignment horizontal="center" vertical="center" wrapText="1"/>
    </xf>
    <xf numFmtId="165" fontId="5" fillId="5" borderId="2"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3" fillId="5" borderId="3" xfId="0" applyFont="1" applyFill="1" applyBorder="1" applyAlignment="1">
      <alignment horizontal="center" vertical="center" wrapText="1"/>
    </xf>
    <xf numFmtId="2" fontId="0" fillId="5" borderId="3" xfId="0" applyNumberFormat="1" applyFont="1" applyFill="1" applyBorder="1" applyAlignment="1"/>
    <xf numFmtId="0" fontId="5" fillId="0" borderId="0"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11" fillId="5" borderId="4" xfId="0" applyNumberFormat="1" applyFont="1" applyFill="1" applyBorder="1" applyAlignment="1">
      <alignment vertical="center"/>
    </xf>
    <xf numFmtId="164" fontId="3" fillId="5" borderId="1" xfId="0" applyNumberFormat="1" applyFont="1" applyFill="1" applyBorder="1" applyAlignment="1">
      <alignment horizontal="center" vertical="center" wrapText="1"/>
    </xf>
    <xf numFmtId="164" fontId="11" fillId="4" borderId="1" xfId="0" applyNumberFormat="1" applyFont="1" applyFill="1" applyBorder="1" applyAlignment="1">
      <alignment horizontal="left" vertical="center"/>
    </xf>
    <xf numFmtId="164" fontId="11" fillId="5" borderId="1"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63" Type="http://schemas.openxmlformats.org/officeDocument/2006/relationships/image" Target="../media/image63.jpeg"/><Relationship Id="rId68" Type="http://schemas.openxmlformats.org/officeDocument/2006/relationships/image" Target="../media/image68.jpeg"/><Relationship Id="rId76" Type="http://schemas.openxmlformats.org/officeDocument/2006/relationships/image" Target="../media/image76.jpeg"/><Relationship Id="rId84" Type="http://schemas.openxmlformats.org/officeDocument/2006/relationships/image" Target="../media/image84.jpeg"/><Relationship Id="rId89" Type="http://schemas.openxmlformats.org/officeDocument/2006/relationships/image" Target="../media/image89.jpeg"/><Relationship Id="rId97" Type="http://schemas.openxmlformats.org/officeDocument/2006/relationships/image" Target="../media/image97.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74" Type="http://schemas.openxmlformats.org/officeDocument/2006/relationships/image" Target="../media/image74.jpeg"/><Relationship Id="rId79" Type="http://schemas.openxmlformats.org/officeDocument/2006/relationships/image" Target="../media/image79.jpeg"/><Relationship Id="rId87" Type="http://schemas.openxmlformats.org/officeDocument/2006/relationships/image" Target="../media/image87.jpeg"/><Relationship Id="rId5" Type="http://schemas.openxmlformats.org/officeDocument/2006/relationships/image" Target="../media/image5.jpeg"/><Relationship Id="rId61" Type="http://schemas.openxmlformats.org/officeDocument/2006/relationships/image" Target="../media/image61.jpeg"/><Relationship Id="rId82" Type="http://schemas.openxmlformats.org/officeDocument/2006/relationships/image" Target="../media/image82.jpeg"/><Relationship Id="rId90" Type="http://schemas.openxmlformats.org/officeDocument/2006/relationships/image" Target="../media/image90.jpeg"/><Relationship Id="rId95" Type="http://schemas.openxmlformats.org/officeDocument/2006/relationships/image" Target="../media/image95.jpe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jpeg"/><Relationship Id="rId93" Type="http://schemas.openxmlformats.org/officeDocument/2006/relationships/image" Target="../media/image93.jpeg"/><Relationship Id="rId98" Type="http://schemas.openxmlformats.org/officeDocument/2006/relationships/image" Target="../media/image98.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88" Type="http://schemas.openxmlformats.org/officeDocument/2006/relationships/image" Target="../media/image88.jpeg"/><Relationship Id="rId91" Type="http://schemas.openxmlformats.org/officeDocument/2006/relationships/image" Target="../media/image91.jpeg"/><Relationship Id="rId96" Type="http://schemas.openxmlformats.org/officeDocument/2006/relationships/image" Target="../media/image96.jpeg"/><Relationship Id="rId1" Type="http://schemas.openxmlformats.org/officeDocument/2006/relationships/image" Target="../media/image1.pn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png"/><Relationship Id="rId94" Type="http://schemas.openxmlformats.org/officeDocument/2006/relationships/image" Target="../media/image94.jpeg"/><Relationship Id="rId99" Type="http://schemas.openxmlformats.org/officeDocument/2006/relationships/image" Target="../media/image99.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76200</xdr:rowOff>
    </xdr:from>
    <xdr:to>
      <xdr:col>2</xdr:col>
      <xdr:colOff>457200</xdr:colOff>
      <xdr:row>1</xdr:row>
      <xdr:rowOff>485775</xdr:rowOff>
    </xdr:to>
    <xdr:pic>
      <xdr:nvPicPr>
        <xdr:cNvPr id="1025" name="Picture 5"/>
        <xdr:cNvPicPr>
          <a:picLocks noChangeAspect="1"/>
        </xdr:cNvPicPr>
      </xdr:nvPicPr>
      <xdr:blipFill>
        <a:blip xmlns:r="http://schemas.openxmlformats.org/officeDocument/2006/relationships" r:embed="rId1" cstate="print"/>
        <a:srcRect/>
        <a:stretch>
          <a:fillRect/>
        </a:stretch>
      </xdr:blipFill>
      <xdr:spPr bwMode="auto">
        <a:xfrm>
          <a:off x="247650" y="76200"/>
          <a:ext cx="1724025" cy="600075"/>
        </a:xfrm>
        <a:prstGeom prst="rect">
          <a:avLst/>
        </a:prstGeom>
        <a:noFill/>
        <a:ln w="9525">
          <a:noFill/>
          <a:miter lim="800000"/>
          <a:headEnd/>
          <a:tailEnd/>
        </a:ln>
      </xdr:spPr>
    </xdr:pic>
    <xdr:clientData/>
  </xdr:twoCellAnchor>
  <xdr:twoCellAnchor editAs="oneCell">
    <xdr:from>
      <xdr:col>1</xdr:col>
      <xdr:colOff>228600</xdr:colOff>
      <xdr:row>6</xdr:row>
      <xdr:rowOff>38100</xdr:rowOff>
    </xdr:from>
    <xdr:to>
      <xdr:col>1</xdr:col>
      <xdr:colOff>962025</xdr:colOff>
      <xdr:row>6</xdr:row>
      <xdr:rowOff>771525</xdr:rowOff>
    </xdr:to>
    <xdr:pic>
      <xdr:nvPicPr>
        <xdr:cNvPr id="1026" name="Рисунок 2"/>
        <xdr:cNvPicPr>
          <a:picLocks noChangeAspect="1"/>
        </xdr:cNvPicPr>
      </xdr:nvPicPr>
      <xdr:blipFill>
        <a:blip xmlns:r="http://schemas.openxmlformats.org/officeDocument/2006/relationships" r:embed="rId2" cstate="print"/>
        <a:srcRect/>
        <a:stretch>
          <a:fillRect/>
        </a:stretch>
      </xdr:blipFill>
      <xdr:spPr bwMode="auto">
        <a:xfrm>
          <a:off x="523875" y="1666875"/>
          <a:ext cx="733425" cy="733425"/>
        </a:xfrm>
        <a:prstGeom prst="rect">
          <a:avLst/>
        </a:prstGeom>
        <a:noFill/>
        <a:ln w="9525">
          <a:noFill/>
          <a:miter lim="800000"/>
          <a:headEnd/>
          <a:tailEnd/>
        </a:ln>
      </xdr:spPr>
    </xdr:pic>
    <xdr:clientData/>
  </xdr:twoCellAnchor>
  <xdr:twoCellAnchor editAs="oneCell">
    <xdr:from>
      <xdr:col>2</xdr:col>
      <xdr:colOff>200025</xdr:colOff>
      <xdr:row>6</xdr:row>
      <xdr:rowOff>38100</xdr:rowOff>
    </xdr:from>
    <xdr:to>
      <xdr:col>2</xdr:col>
      <xdr:colOff>781050</xdr:colOff>
      <xdr:row>6</xdr:row>
      <xdr:rowOff>704850</xdr:rowOff>
    </xdr:to>
    <xdr:pic>
      <xdr:nvPicPr>
        <xdr:cNvPr id="1027" name="Рисунок 93"/>
        <xdr:cNvPicPr>
          <a:picLocks noChangeAspect="1" noChangeArrowheads="1"/>
        </xdr:cNvPicPr>
      </xdr:nvPicPr>
      <xdr:blipFill>
        <a:blip xmlns:r="http://schemas.openxmlformats.org/officeDocument/2006/relationships" r:embed="rId3" cstate="print"/>
        <a:srcRect/>
        <a:stretch>
          <a:fillRect/>
        </a:stretch>
      </xdr:blipFill>
      <xdr:spPr bwMode="auto">
        <a:xfrm>
          <a:off x="1714500" y="1666875"/>
          <a:ext cx="581025" cy="666750"/>
        </a:xfrm>
        <a:prstGeom prst="rect">
          <a:avLst/>
        </a:prstGeom>
        <a:noFill/>
        <a:ln w="9525">
          <a:noFill/>
          <a:miter lim="800000"/>
          <a:headEnd/>
          <a:tailEnd/>
        </a:ln>
      </xdr:spPr>
    </xdr:pic>
    <xdr:clientData/>
  </xdr:twoCellAnchor>
  <xdr:twoCellAnchor editAs="oneCell">
    <xdr:from>
      <xdr:col>1</xdr:col>
      <xdr:colOff>266700</xdr:colOff>
      <xdr:row>8</xdr:row>
      <xdr:rowOff>66675</xdr:rowOff>
    </xdr:from>
    <xdr:to>
      <xdr:col>1</xdr:col>
      <xdr:colOff>971550</xdr:colOff>
      <xdr:row>8</xdr:row>
      <xdr:rowOff>762000</xdr:rowOff>
    </xdr:to>
    <xdr:pic>
      <xdr:nvPicPr>
        <xdr:cNvPr id="1028" name="Рисунок 4"/>
        <xdr:cNvPicPr>
          <a:picLocks noChangeAspect="1"/>
        </xdr:cNvPicPr>
      </xdr:nvPicPr>
      <xdr:blipFill>
        <a:blip xmlns:r="http://schemas.openxmlformats.org/officeDocument/2006/relationships" r:embed="rId4" cstate="print"/>
        <a:srcRect/>
        <a:stretch>
          <a:fillRect/>
        </a:stretch>
      </xdr:blipFill>
      <xdr:spPr bwMode="auto">
        <a:xfrm>
          <a:off x="561975" y="3314700"/>
          <a:ext cx="704850" cy="695325"/>
        </a:xfrm>
        <a:prstGeom prst="rect">
          <a:avLst/>
        </a:prstGeom>
        <a:noFill/>
        <a:ln w="9525">
          <a:noFill/>
          <a:miter lim="800000"/>
          <a:headEnd/>
          <a:tailEnd/>
        </a:ln>
      </xdr:spPr>
    </xdr:pic>
    <xdr:clientData/>
  </xdr:twoCellAnchor>
  <xdr:twoCellAnchor editAs="oneCell">
    <xdr:from>
      <xdr:col>1</xdr:col>
      <xdr:colOff>209550</xdr:colOff>
      <xdr:row>9</xdr:row>
      <xdr:rowOff>28575</xdr:rowOff>
    </xdr:from>
    <xdr:to>
      <xdr:col>1</xdr:col>
      <xdr:colOff>981075</xdr:colOff>
      <xdr:row>9</xdr:row>
      <xdr:rowOff>800100</xdr:rowOff>
    </xdr:to>
    <xdr:pic>
      <xdr:nvPicPr>
        <xdr:cNvPr id="1029" name="Рисунок 6"/>
        <xdr:cNvPicPr>
          <a:picLocks noChangeAspect="1"/>
        </xdr:cNvPicPr>
      </xdr:nvPicPr>
      <xdr:blipFill>
        <a:blip xmlns:r="http://schemas.openxmlformats.org/officeDocument/2006/relationships" r:embed="rId5" cstate="print"/>
        <a:srcRect/>
        <a:stretch>
          <a:fillRect/>
        </a:stretch>
      </xdr:blipFill>
      <xdr:spPr bwMode="auto">
        <a:xfrm>
          <a:off x="504825" y="4067175"/>
          <a:ext cx="771525" cy="771525"/>
        </a:xfrm>
        <a:prstGeom prst="rect">
          <a:avLst/>
        </a:prstGeom>
        <a:noFill/>
        <a:ln w="9525">
          <a:noFill/>
          <a:miter lim="800000"/>
          <a:headEnd/>
          <a:tailEnd/>
        </a:ln>
      </xdr:spPr>
    </xdr:pic>
    <xdr:clientData/>
  </xdr:twoCellAnchor>
  <xdr:twoCellAnchor editAs="oneCell">
    <xdr:from>
      <xdr:col>1</xdr:col>
      <xdr:colOff>238125</xdr:colOff>
      <xdr:row>7</xdr:row>
      <xdr:rowOff>38100</xdr:rowOff>
    </xdr:from>
    <xdr:to>
      <xdr:col>1</xdr:col>
      <xdr:colOff>914400</xdr:colOff>
      <xdr:row>7</xdr:row>
      <xdr:rowOff>714375</xdr:rowOff>
    </xdr:to>
    <xdr:pic>
      <xdr:nvPicPr>
        <xdr:cNvPr id="1030" name="Рисунок 8"/>
        <xdr:cNvPicPr>
          <a:picLocks noChangeAspect="1"/>
        </xdr:cNvPicPr>
      </xdr:nvPicPr>
      <xdr:blipFill>
        <a:blip xmlns:r="http://schemas.openxmlformats.org/officeDocument/2006/relationships" r:embed="rId6" cstate="print"/>
        <a:srcRect/>
        <a:stretch>
          <a:fillRect/>
        </a:stretch>
      </xdr:blipFill>
      <xdr:spPr bwMode="auto">
        <a:xfrm>
          <a:off x="533400" y="2476500"/>
          <a:ext cx="676275" cy="676275"/>
        </a:xfrm>
        <a:prstGeom prst="rect">
          <a:avLst/>
        </a:prstGeom>
        <a:noFill/>
        <a:ln w="9525">
          <a:noFill/>
          <a:miter lim="800000"/>
          <a:headEnd/>
          <a:tailEnd/>
        </a:ln>
      </xdr:spPr>
    </xdr:pic>
    <xdr:clientData/>
  </xdr:twoCellAnchor>
  <xdr:twoCellAnchor editAs="oneCell">
    <xdr:from>
      <xdr:col>1</xdr:col>
      <xdr:colOff>238125</xdr:colOff>
      <xdr:row>10</xdr:row>
      <xdr:rowOff>47625</xdr:rowOff>
    </xdr:from>
    <xdr:to>
      <xdr:col>1</xdr:col>
      <xdr:colOff>914400</xdr:colOff>
      <xdr:row>10</xdr:row>
      <xdr:rowOff>723900</xdr:rowOff>
    </xdr:to>
    <xdr:pic>
      <xdr:nvPicPr>
        <xdr:cNvPr id="1031" name="Рисунок 10"/>
        <xdr:cNvPicPr>
          <a:picLocks noChangeAspect="1"/>
        </xdr:cNvPicPr>
      </xdr:nvPicPr>
      <xdr:blipFill>
        <a:blip xmlns:r="http://schemas.openxmlformats.org/officeDocument/2006/relationships" r:embed="rId7" cstate="print"/>
        <a:srcRect/>
        <a:stretch>
          <a:fillRect/>
        </a:stretch>
      </xdr:blipFill>
      <xdr:spPr bwMode="auto">
        <a:xfrm>
          <a:off x="533400" y="4933950"/>
          <a:ext cx="676275" cy="676275"/>
        </a:xfrm>
        <a:prstGeom prst="rect">
          <a:avLst/>
        </a:prstGeom>
        <a:noFill/>
        <a:ln w="9525">
          <a:noFill/>
          <a:miter lim="800000"/>
          <a:headEnd/>
          <a:tailEnd/>
        </a:ln>
      </xdr:spPr>
    </xdr:pic>
    <xdr:clientData/>
  </xdr:twoCellAnchor>
  <xdr:twoCellAnchor editAs="oneCell">
    <xdr:from>
      <xdr:col>1</xdr:col>
      <xdr:colOff>266700</xdr:colOff>
      <xdr:row>11</xdr:row>
      <xdr:rowOff>47625</xdr:rowOff>
    </xdr:from>
    <xdr:to>
      <xdr:col>1</xdr:col>
      <xdr:colOff>942975</xdr:colOff>
      <xdr:row>11</xdr:row>
      <xdr:rowOff>733425</xdr:rowOff>
    </xdr:to>
    <xdr:pic>
      <xdr:nvPicPr>
        <xdr:cNvPr id="1032" name="Рисунок 12"/>
        <xdr:cNvPicPr>
          <a:picLocks noChangeAspect="1"/>
        </xdr:cNvPicPr>
      </xdr:nvPicPr>
      <xdr:blipFill>
        <a:blip xmlns:r="http://schemas.openxmlformats.org/officeDocument/2006/relationships" r:embed="rId8" cstate="print"/>
        <a:srcRect/>
        <a:stretch>
          <a:fillRect/>
        </a:stretch>
      </xdr:blipFill>
      <xdr:spPr bwMode="auto">
        <a:xfrm>
          <a:off x="561975" y="5734050"/>
          <a:ext cx="676275" cy="685800"/>
        </a:xfrm>
        <a:prstGeom prst="rect">
          <a:avLst/>
        </a:prstGeom>
        <a:noFill/>
        <a:ln w="9525">
          <a:noFill/>
          <a:miter lim="800000"/>
          <a:headEnd/>
          <a:tailEnd/>
        </a:ln>
      </xdr:spPr>
    </xdr:pic>
    <xdr:clientData/>
  </xdr:twoCellAnchor>
  <xdr:twoCellAnchor editAs="oneCell">
    <xdr:from>
      <xdr:col>2</xdr:col>
      <xdr:colOff>47625</xdr:colOff>
      <xdr:row>10</xdr:row>
      <xdr:rowOff>38100</xdr:rowOff>
    </xdr:from>
    <xdr:to>
      <xdr:col>2</xdr:col>
      <xdr:colOff>1057275</xdr:colOff>
      <xdr:row>10</xdr:row>
      <xdr:rowOff>647700</xdr:rowOff>
    </xdr:to>
    <xdr:pic>
      <xdr:nvPicPr>
        <xdr:cNvPr id="1033" name="Рисунок 3"/>
        <xdr:cNvPicPr>
          <a:picLocks noChangeAspect="1"/>
        </xdr:cNvPicPr>
      </xdr:nvPicPr>
      <xdr:blipFill>
        <a:blip xmlns:r="http://schemas.openxmlformats.org/officeDocument/2006/relationships" r:embed="rId9" cstate="print"/>
        <a:srcRect t="16821" b="12402"/>
        <a:stretch>
          <a:fillRect/>
        </a:stretch>
      </xdr:blipFill>
      <xdr:spPr bwMode="auto">
        <a:xfrm>
          <a:off x="1562100" y="4924425"/>
          <a:ext cx="1009650" cy="609600"/>
        </a:xfrm>
        <a:prstGeom prst="rect">
          <a:avLst/>
        </a:prstGeom>
        <a:noFill/>
        <a:ln w="9525">
          <a:noFill/>
          <a:miter lim="800000"/>
          <a:headEnd/>
          <a:tailEnd/>
        </a:ln>
      </xdr:spPr>
    </xdr:pic>
    <xdr:clientData/>
  </xdr:twoCellAnchor>
  <xdr:twoCellAnchor editAs="oneCell">
    <xdr:from>
      <xdr:col>2</xdr:col>
      <xdr:colOff>47625</xdr:colOff>
      <xdr:row>11</xdr:row>
      <xdr:rowOff>76200</xdr:rowOff>
    </xdr:from>
    <xdr:to>
      <xdr:col>2</xdr:col>
      <xdr:colOff>1047750</xdr:colOff>
      <xdr:row>11</xdr:row>
      <xdr:rowOff>685800</xdr:rowOff>
    </xdr:to>
    <xdr:pic>
      <xdr:nvPicPr>
        <xdr:cNvPr id="1034" name="Рисунок 61"/>
        <xdr:cNvPicPr>
          <a:picLocks noChangeAspect="1"/>
        </xdr:cNvPicPr>
      </xdr:nvPicPr>
      <xdr:blipFill>
        <a:blip xmlns:r="http://schemas.openxmlformats.org/officeDocument/2006/relationships" r:embed="rId10" cstate="print"/>
        <a:srcRect t="16821" b="12402"/>
        <a:stretch>
          <a:fillRect/>
        </a:stretch>
      </xdr:blipFill>
      <xdr:spPr bwMode="auto">
        <a:xfrm>
          <a:off x="1562100" y="5762625"/>
          <a:ext cx="1000125" cy="609600"/>
        </a:xfrm>
        <a:prstGeom prst="rect">
          <a:avLst/>
        </a:prstGeom>
        <a:noFill/>
        <a:ln w="9525">
          <a:noFill/>
          <a:miter lim="800000"/>
          <a:headEnd/>
          <a:tailEnd/>
        </a:ln>
      </xdr:spPr>
    </xdr:pic>
    <xdr:clientData/>
  </xdr:twoCellAnchor>
  <xdr:twoCellAnchor editAs="oneCell">
    <xdr:from>
      <xdr:col>2</xdr:col>
      <xdr:colOff>57150</xdr:colOff>
      <xdr:row>8</xdr:row>
      <xdr:rowOff>38100</xdr:rowOff>
    </xdr:from>
    <xdr:to>
      <xdr:col>2</xdr:col>
      <xdr:colOff>942975</xdr:colOff>
      <xdr:row>8</xdr:row>
      <xdr:rowOff>771525</xdr:rowOff>
    </xdr:to>
    <xdr:pic>
      <xdr:nvPicPr>
        <xdr:cNvPr id="1035" name="Рисунок 91"/>
        <xdr:cNvPicPr>
          <a:picLocks noChangeAspect="1" noChangeArrowheads="1"/>
        </xdr:cNvPicPr>
      </xdr:nvPicPr>
      <xdr:blipFill>
        <a:blip xmlns:r="http://schemas.openxmlformats.org/officeDocument/2006/relationships" r:embed="rId11" cstate="print"/>
        <a:srcRect/>
        <a:stretch>
          <a:fillRect/>
        </a:stretch>
      </xdr:blipFill>
      <xdr:spPr bwMode="auto">
        <a:xfrm>
          <a:off x="1571625" y="3286125"/>
          <a:ext cx="885825" cy="733425"/>
        </a:xfrm>
        <a:prstGeom prst="rect">
          <a:avLst/>
        </a:prstGeom>
        <a:noFill/>
        <a:ln w="9525">
          <a:noFill/>
          <a:miter lim="800000"/>
          <a:headEnd/>
          <a:tailEnd/>
        </a:ln>
      </xdr:spPr>
    </xdr:pic>
    <xdr:clientData/>
  </xdr:twoCellAnchor>
  <xdr:twoCellAnchor editAs="oneCell">
    <xdr:from>
      <xdr:col>2</xdr:col>
      <xdr:colOff>76200</xdr:colOff>
      <xdr:row>7</xdr:row>
      <xdr:rowOff>57150</xdr:rowOff>
    </xdr:from>
    <xdr:to>
      <xdr:col>2</xdr:col>
      <xdr:colOff>857250</xdr:colOff>
      <xdr:row>7</xdr:row>
      <xdr:rowOff>733425</xdr:rowOff>
    </xdr:to>
    <xdr:pic>
      <xdr:nvPicPr>
        <xdr:cNvPr id="1036" name="Рисунок 95"/>
        <xdr:cNvPicPr>
          <a:picLocks noChangeAspect="1" noChangeArrowheads="1"/>
        </xdr:cNvPicPr>
      </xdr:nvPicPr>
      <xdr:blipFill>
        <a:blip xmlns:r="http://schemas.openxmlformats.org/officeDocument/2006/relationships" r:embed="rId12" cstate="print"/>
        <a:srcRect/>
        <a:stretch>
          <a:fillRect/>
        </a:stretch>
      </xdr:blipFill>
      <xdr:spPr bwMode="auto">
        <a:xfrm>
          <a:off x="1590675" y="2495550"/>
          <a:ext cx="781050" cy="676275"/>
        </a:xfrm>
        <a:prstGeom prst="rect">
          <a:avLst/>
        </a:prstGeom>
        <a:noFill/>
        <a:ln w="9525">
          <a:noFill/>
          <a:miter lim="800000"/>
          <a:headEnd/>
          <a:tailEnd/>
        </a:ln>
      </xdr:spPr>
    </xdr:pic>
    <xdr:clientData/>
  </xdr:twoCellAnchor>
  <xdr:twoCellAnchor editAs="oneCell">
    <xdr:from>
      <xdr:col>2</xdr:col>
      <xdr:colOff>104775</xdr:colOff>
      <xdr:row>9</xdr:row>
      <xdr:rowOff>57150</xdr:rowOff>
    </xdr:from>
    <xdr:to>
      <xdr:col>2</xdr:col>
      <xdr:colOff>1028700</xdr:colOff>
      <xdr:row>9</xdr:row>
      <xdr:rowOff>790575</xdr:rowOff>
    </xdr:to>
    <xdr:pic>
      <xdr:nvPicPr>
        <xdr:cNvPr id="1037" name="Рисунок 97"/>
        <xdr:cNvPicPr>
          <a:picLocks noChangeAspect="1" noChangeArrowheads="1"/>
        </xdr:cNvPicPr>
      </xdr:nvPicPr>
      <xdr:blipFill>
        <a:blip xmlns:r="http://schemas.openxmlformats.org/officeDocument/2006/relationships" r:embed="rId13" cstate="print"/>
        <a:srcRect/>
        <a:stretch>
          <a:fillRect/>
        </a:stretch>
      </xdr:blipFill>
      <xdr:spPr bwMode="auto">
        <a:xfrm>
          <a:off x="1619250" y="4095750"/>
          <a:ext cx="923925" cy="733425"/>
        </a:xfrm>
        <a:prstGeom prst="rect">
          <a:avLst/>
        </a:prstGeom>
        <a:noFill/>
        <a:ln w="9525">
          <a:noFill/>
          <a:miter lim="800000"/>
          <a:headEnd/>
          <a:tailEnd/>
        </a:ln>
      </xdr:spPr>
    </xdr:pic>
    <xdr:clientData/>
  </xdr:twoCellAnchor>
  <xdr:twoCellAnchor editAs="oneCell">
    <xdr:from>
      <xdr:col>1</xdr:col>
      <xdr:colOff>142875</xdr:colOff>
      <xdr:row>13</xdr:row>
      <xdr:rowOff>66675</xdr:rowOff>
    </xdr:from>
    <xdr:to>
      <xdr:col>1</xdr:col>
      <xdr:colOff>809625</xdr:colOff>
      <xdr:row>13</xdr:row>
      <xdr:rowOff>733425</xdr:rowOff>
    </xdr:to>
    <xdr:pic>
      <xdr:nvPicPr>
        <xdr:cNvPr id="1038" name="Рисунок 28"/>
        <xdr:cNvPicPr>
          <a:picLocks noChangeAspect="1"/>
        </xdr:cNvPicPr>
      </xdr:nvPicPr>
      <xdr:blipFill>
        <a:blip xmlns:r="http://schemas.openxmlformats.org/officeDocument/2006/relationships" r:embed="rId14" cstate="print"/>
        <a:srcRect/>
        <a:stretch>
          <a:fillRect/>
        </a:stretch>
      </xdr:blipFill>
      <xdr:spPr bwMode="auto">
        <a:xfrm>
          <a:off x="438150" y="6772275"/>
          <a:ext cx="666750" cy="666750"/>
        </a:xfrm>
        <a:prstGeom prst="rect">
          <a:avLst/>
        </a:prstGeom>
        <a:noFill/>
        <a:ln w="9525">
          <a:noFill/>
          <a:miter lim="800000"/>
          <a:headEnd/>
          <a:tailEnd/>
        </a:ln>
      </xdr:spPr>
    </xdr:pic>
    <xdr:clientData/>
  </xdr:twoCellAnchor>
  <xdr:twoCellAnchor editAs="oneCell">
    <xdr:from>
      <xdr:col>2</xdr:col>
      <xdr:colOff>95250</xdr:colOff>
      <xdr:row>13</xdr:row>
      <xdr:rowOff>66675</xdr:rowOff>
    </xdr:from>
    <xdr:to>
      <xdr:col>2</xdr:col>
      <xdr:colOff>1009650</xdr:colOff>
      <xdr:row>13</xdr:row>
      <xdr:rowOff>742950</xdr:rowOff>
    </xdr:to>
    <xdr:pic>
      <xdr:nvPicPr>
        <xdr:cNvPr id="1039" name="Рисунок 110"/>
        <xdr:cNvPicPr>
          <a:picLocks noChangeAspect="1"/>
        </xdr:cNvPicPr>
      </xdr:nvPicPr>
      <xdr:blipFill>
        <a:blip xmlns:r="http://schemas.openxmlformats.org/officeDocument/2006/relationships" r:embed="rId15" cstate="print"/>
        <a:srcRect t="26305"/>
        <a:stretch>
          <a:fillRect/>
        </a:stretch>
      </xdr:blipFill>
      <xdr:spPr bwMode="auto">
        <a:xfrm>
          <a:off x="1609725" y="6772275"/>
          <a:ext cx="914400" cy="676275"/>
        </a:xfrm>
        <a:prstGeom prst="rect">
          <a:avLst/>
        </a:prstGeom>
        <a:noFill/>
        <a:ln w="9525">
          <a:noFill/>
          <a:miter lim="800000"/>
          <a:headEnd/>
          <a:tailEnd/>
        </a:ln>
      </xdr:spPr>
    </xdr:pic>
    <xdr:clientData/>
  </xdr:twoCellAnchor>
  <xdr:twoCellAnchor editAs="oneCell">
    <xdr:from>
      <xdr:col>1</xdr:col>
      <xdr:colOff>28575</xdr:colOff>
      <xdr:row>15</xdr:row>
      <xdr:rowOff>95250</xdr:rowOff>
    </xdr:from>
    <xdr:to>
      <xdr:col>1</xdr:col>
      <xdr:colOff>771525</xdr:colOff>
      <xdr:row>15</xdr:row>
      <xdr:rowOff>657225</xdr:rowOff>
    </xdr:to>
    <xdr:pic>
      <xdr:nvPicPr>
        <xdr:cNvPr id="1040" name="Рисунок 9"/>
        <xdr:cNvPicPr>
          <a:picLocks noChangeAspect="1"/>
        </xdr:cNvPicPr>
      </xdr:nvPicPr>
      <xdr:blipFill>
        <a:blip xmlns:r="http://schemas.openxmlformats.org/officeDocument/2006/relationships" r:embed="rId16" cstate="print"/>
        <a:srcRect t="14607" b="8987"/>
        <a:stretch>
          <a:fillRect/>
        </a:stretch>
      </xdr:blipFill>
      <xdr:spPr bwMode="auto">
        <a:xfrm>
          <a:off x="323850" y="8334375"/>
          <a:ext cx="742950" cy="561975"/>
        </a:xfrm>
        <a:prstGeom prst="rect">
          <a:avLst/>
        </a:prstGeom>
        <a:noFill/>
        <a:ln w="9525">
          <a:noFill/>
          <a:miter lim="800000"/>
          <a:headEnd/>
          <a:tailEnd/>
        </a:ln>
      </xdr:spPr>
    </xdr:pic>
    <xdr:clientData/>
  </xdr:twoCellAnchor>
  <xdr:twoCellAnchor editAs="oneCell">
    <xdr:from>
      <xdr:col>1</xdr:col>
      <xdr:colOff>38100</xdr:colOff>
      <xdr:row>14</xdr:row>
      <xdr:rowOff>0</xdr:rowOff>
    </xdr:from>
    <xdr:to>
      <xdr:col>1</xdr:col>
      <xdr:colOff>752475</xdr:colOff>
      <xdr:row>14</xdr:row>
      <xdr:rowOff>714375</xdr:rowOff>
    </xdr:to>
    <xdr:pic>
      <xdr:nvPicPr>
        <xdr:cNvPr id="1041" name="Рисунок 19"/>
        <xdr:cNvPicPr>
          <a:picLocks noChangeAspect="1"/>
        </xdr:cNvPicPr>
      </xdr:nvPicPr>
      <xdr:blipFill>
        <a:blip xmlns:r="http://schemas.openxmlformats.org/officeDocument/2006/relationships" r:embed="rId17" cstate="print"/>
        <a:srcRect/>
        <a:stretch>
          <a:fillRect/>
        </a:stretch>
      </xdr:blipFill>
      <xdr:spPr bwMode="auto">
        <a:xfrm>
          <a:off x="333375" y="7496175"/>
          <a:ext cx="714375" cy="714375"/>
        </a:xfrm>
        <a:prstGeom prst="rect">
          <a:avLst/>
        </a:prstGeom>
        <a:noFill/>
        <a:ln w="9525">
          <a:noFill/>
          <a:miter lim="800000"/>
          <a:headEnd/>
          <a:tailEnd/>
        </a:ln>
      </xdr:spPr>
    </xdr:pic>
    <xdr:clientData/>
  </xdr:twoCellAnchor>
  <xdr:twoCellAnchor editAs="oneCell">
    <xdr:from>
      <xdr:col>1</xdr:col>
      <xdr:colOff>9525</xdr:colOff>
      <xdr:row>16</xdr:row>
      <xdr:rowOff>85725</xdr:rowOff>
    </xdr:from>
    <xdr:to>
      <xdr:col>1</xdr:col>
      <xdr:colOff>800100</xdr:colOff>
      <xdr:row>16</xdr:row>
      <xdr:rowOff>704850</xdr:rowOff>
    </xdr:to>
    <xdr:pic>
      <xdr:nvPicPr>
        <xdr:cNvPr id="1042" name="Рисунок 26"/>
        <xdr:cNvPicPr>
          <a:picLocks noChangeAspect="1"/>
        </xdr:cNvPicPr>
      </xdr:nvPicPr>
      <xdr:blipFill>
        <a:blip xmlns:r="http://schemas.openxmlformats.org/officeDocument/2006/relationships" r:embed="rId18" cstate="print"/>
        <a:srcRect t="12096" b="9418"/>
        <a:stretch>
          <a:fillRect/>
        </a:stretch>
      </xdr:blipFill>
      <xdr:spPr bwMode="auto">
        <a:xfrm>
          <a:off x="304800" y="9067800"/>
          <a:ext cx="790575" cy="619125"/>
        </a:xfrm>
        <a:prstGeom prst="rect">
          <a:avLst/>
        </a:prstGeom>
        <a:noFill/>
        <a:ln w="9525">
          <a:noFill/>
          <a:miter lim="800000"/>
          <a:headEnd/>
          <a:tailEnd/>
        </a:ln>
      </xdr:spPr>
    </xdr:pic>
    <xdr:clientData/>
  </xdr:twoCellAnchor>
  <xdr:twoCellAnchor editAs="oneCell">
    <xdr:from>
      <xdr:col>1</xdr:col>
      <xdr:colOff>38100</xdr:colOff>
      <xdr:row>18</xdr:row>
      <xdr:rowOff>19050</xdr:rowOff>
    </xdr:from>
    <xdr:to>
      <xdr:col>1</xdr:col>
      <xdr:colOff>904875</xdr:colOff>
      <xdr:row>18</xdr:row>
      <xdr:rowOff>714375</xdr:rowOff>
    </xdr:to>
    <xdr:pic>
      <xdr:nvPicPr>
        <xdr:cNvPr id="1043" name="Рисунок 35"/>
        <xdr:cNvPicPr>
          <a:picLocks noChangeAspect="1"/>
        </xdr:cNvPicPr>
      </xdr:nvPicPr>
      <xdr:blipFill>
        <a:blip xmlns:r="http://schemas.openxmlformats.org/officeDocument/2006/relationships" r:embed="rId19" cstate="print"/>
        <a:srcRect t="8446" b="10403"/>
        <a:stretch>
          <a:fillRect/>
        </a:stretch>
      </xdr:blipFill>
      <xdr:spPr bwMode="auto">
        <a:xfrm>
          <a:off x="333375" y="10801350"/>
          <a:ext cx="866775" cy="695325"/>
        </a:xfrm>
        <a:prstGeom prst="rect">
          <a:avLst/>
        </a:prstGeom>
        <a:noFill/>
        <a:ln w="9525">
          <a:noFill/>
          <a:miter lim="800000"/>
          <a:headEnd/>
          <a:tailEnd/>
        </a:ln>
      </xdr:spPr>
    </xdr:pic>
    <xdr:clientData/>
  </xdr:twoCellAnchor>
  <xdr:twoCellAnchor editAs="oneCell">
    <xdr:from>
      <xdr:col>1</xdr:col>
      <xdr:colOff>0</xdr:colOff>
      <xdr:row>17</xdr:row>
      <xdr:rowOff>19050</xdr:rowOff>
    </xdr:from>
    <xdr:to>
      <xdr:col>1</xdr:col>
      <xdr:colOff>847725</xdr:colOff>
      <xdr:row>17</xdr:row>
      <xdr:rowOff>704850</xdr:rowOff>
    </xdr:to>
    <xdr:pic>
      <xdr:nvPicPr>
        <xdr:cNvPr id="1044" name="Рисунок 37"/>
        <xdr:cNvPicPr>
          <a:picLocks noChangeAspect="1"/>
        </xdr:cNvPicPr>
      </xdr:nvPicPr>
      <xdr:blipFill>
        <a:blip xmlns:r="http://schemas.openxmlformats.org/officeDocument/2006/relationships" r:embed="rId20" cstate="print"/>
        <a:srcRect t="10693" b="8920"/>
        <a:stretch>
          <a:fillRect/>
        </a:stretch>
      </xdr:blipFill>
      <xdr:spPr bwMode="auto">
        <a:xfrm>
          <a:off x="295275" y="9877425"/>
          <a:ext cx="847725" cy="685800"/>
        </a:xfrm>
        <a:prstGeom prst="rect">
          <a:avLst/>
        </a:prstGeom>
        <a:noFill/>
        <a:ln w="9525">
          <a:noFill/>
          <a:miter lim="800000"/>
          <a:headEnd/>
          <a:tailEnd/>
        </a:ln>
      </xdr:spPr>
    </xdr:pic>
    <xdr:clientData/>
  </xdr:twoCellAnchor>
  <xdr:twoCellAnchor editAs="oneCell">
    <xdr:from>
      <xdr:col>2</xdr:col>
      <xdr:colOff>47625</xdr:colOff>
      <xdr:row>15</xdr:row>
      <xdr:rowOff>38100</xdr:rowOff>
    </xdr:from>
    <xdr:to>
      <xdr:col>2</xdr:col>
      <xdr:colOff>914400</xdr:colOff>
      <xdr:row>15</xdr:row>
      <xdr:rowOff>714375</xdr:rowOff>
    </xdr:to>
    <xdr:pic>
      <xdr:nvPicPr>
        <xdr:cNvPr id="1045" name="Рисунок 112"/>
        <xdr:cNvPicPr>
          <a:picLocks noChangeAspect="1"/>
        </xdr:cNvPicPr>
      </xdr:nvPicPr>
      <xdr:blipFill>
        <a:blip xmlns:r="http://schemas.openxmlformats.org/officeDocument/2006/relationships" r:embed="rId21" cstate="print"/>
        <a:srcRect l="1657" t="18805" r="2234" b="5524"/>
        <a:stretch>
          <a:fillRect/>
        </a:stretch>
      </xdr:blipFill>
      <xdr:spPr bwMode="auto">
        <a:xfrm>
          <a:off x="1562100" y="8277225"/>
          <a:ext cx="866775" cy="676275"/>
        </a:xfrm>
        <a:prstGeom prst="rect">
          <a:avLst/>
        </a:prstGeom>
        <a:noFill/>
        <a:ln w="9525">
          <a:noFill/>
          <a:miter lim="800000"/>
          <a:headEnd/>
          <a:tailEnd/>
        </a:ln>
      </xdr:spPr>
    </xdr:pic>
    <xdr:clientData/>
  </xdr:twoCellAnchor>
  <xdr:twoCellAnchor editAs="oneCell">
    <xdr:from>
      <xdr:col>2</xdr:col>
      <xdr:colOff>47625</xdr:colOff>
      <xdr:row>18</xdr:row>
      <xdr:rowOff>38100</xdr:rowOff>
    </xdr:from>
    <xdr:to>
      <xdr:col>2</xdr:col>
      <xdr:colOff>914400</xdr:colOff>
      <xdr:row>18</xdr:row>
      <xdr:rowOff>762000</xdr:rowOff>
    </xdr:to>
    <xdr:pic>
      <xdr:nvPicPr>
        <xdr:cNvPr id="1046" name="Рисунок 125"/>
        <xdr:cNvPicPr>
          <a:picLocks noChangeAspect="1" noChangeArrowheads="1"/>
        </xdr:cNvPicPr>
      </xdr:nvPicPr>
      <xdr:blipFill>
        <a:blip xmlns:r="http://schemas.openxmlformats.org/officeDocument/2006/relationships" r:embed="rId22" cstate="print"/>
        <a:srcRect/>
        <a:stretch>
          <a:fillRect/>
        </a:stretch>
      </xdr:blipFill>
      <xdr:spPr bwMode="auto">
        <a:xfrm>
          <a:off x="1562100" y="10820400"/>
          <a:ext cx="866775" cy="723900"/>
        </a:xfrm>
        <a:prstGeom prst="rect">
          <a:avLst/>
        </a:prstGeom>
        <a:noFill/>
        <a:ln w="9525">
          <a:noFill/>
          <a:miter lim="800000"/>
          <a:headEnd/>
          <a:tailEnd/>
        </a:ln>
      </xdr:spPr>
    </xdr:pic>
    <xdr:clientData/>
  </xdr:twoCellAnchor>
  <xdr:twoCellAnchor editAs="oneCell">
    <xdr:from>
      <xdr:col>2</xdr:col>
      <xdr:colOff>76200</xdr:colOff>
      <xdr:row>14</xdr:row>
      <xdr:rowOff>38100</xdr:rowOff>
    </xdr:from>
    <xdr:to>
      <xdr:col>2</xdr:col>
      <xdr:colOff>885825</xdr:colOff>
      <xdr:row>14</xdr:row>
      <xdr:rowOff>695325</xdr:rowOff>
    </xdr:to>
    <xdr:pic>
      <xdr:nvPicPr>
        <xdr:cNvPr id="1047" name="Рисунок 21"/>
        <xdr:cNvPicPr>
          <a:picLocks noChangeAspect="1"/>
        </xdr:cNvPicPr>
      </xdr:nvPicPr>
      <xdr:blipFill>
        <a:blip xmlns:r="http://schemas.openxmlformats.org/officeDocument/2006/relationships" r:embed="rId23" cstate="print"/>
        <a:srcRect/>
        <a:stretch>
          <a:fillRect/>
        </a:stretch>
      </xdr:blipFill>
      <xdr:spPr bwMode="auto">
        <a:xfrm>
          <a:off x="1590675" y="7534275"/>
          <a:ext cx="809625" cy="657225"/>
        </a:xfrm>
        <a:prstGeom prst="rect">
          <a:avLst/>
        </a:prstGeom>
        <a:noFill/>
        <a:ln w="9525">
          <a:noFill/>
          <a:miter lim="800000"/>
          <a:headEnd/>
          <a:tailEnd/>
        </a:ln>
      </xdr:spPr>
    </xdr:pic>
    <xdr:clientData/>
  </xdr:twoCellAnchor>
  <xdr:twoCellAnchor editAs="oneCell">
    <xdr:from>
      <xdr:col>2</xdr:col>
      <xdr:colOff>76200</xdr:colOff>
      <xdr:row>16</xdr:row>
      <xdr:rowOff>28575</xdr:rowOff>
    </xdr:from>
    <xdr:to>
      <xdr:col>2</xdr:col>
      <xdr:colOff>790575</xdr:colOff>
      <xdr:row>16</xdr:row>
      <xdr:rowOff>752475</xdr:rowOff>
    </xdr:to>
    <xdr:pic>
      <xdr:nvPicPr>
        <xdr:cNvPr id="1048" name="Рисунок 27"/>
        <xdr:cNvPicPr>
          <a:picLocks noChangeAspect="1"/>
        </xdr:cNvPicPr>
      </xdr:nvPicPr>
      <xdr:blipFill>
        <a:blip xmlns:r="http://schemas.openxmlformats.org/officeDocument/2006/relationships" r:embed="rId24" cstate="print"/>
        <a:srcRect/>
        <a:stretch>
          <a:fillRect/>
        </a:stretch>
      </xdr:blipFill>
      <xdr:spPr bwMode="auto">
        <a:xfrm>
          <a:off x="1590675" y="9010650"/>
          <a:ext cx="714375" cy="723900"/>
        </a:xfrm>
        <a:prstGeom prst="rect">
          <a:avLst/>
        </a:prstGeom>
        <a:noFill/>
        <a:ln w="9525">
          <a:noFill/>
          <a:miter lim="800000"/>
          <a:headEnd/>
          <a:tailEnd/>
        </a:ln>
      </xdr:spPr>
    </xdr:pic>
    <xdr:clientData/>
  </xdr:twoCellAnchor>
  <xdr:twoCellAnchor editAs="oneCell">
    <xdr:from>
      <xdr:col>2</xdr:col>
      <xdr:colOff>57150</xdr:colOff>
      <xdr:row>17</xdr:row>
      <xdr:rowOff>9525</xdr:rowOff>
    </xdr:from>
    <xdr:to>
      <xdr:col>2</xdr:col>
      <xdr:colOff>904875</xdr:colOff>
      <xdr:row>17</xdr:row>
      <xdr:rowOff>866775</xdr:rowOff>
    </xdr:to>
    <xdr:pic>
      <xdr:nvPicPr>
        <xdr:cNvPr id="1049" name="Рисунок 32"/>
        <xdr:cNvPicPr>
          <a:picLocks noChangeAspect="1"/>
        </xdr:cNvPicPr>
      </xdr:nvPicPr>
      <xdr:blipFill>
        <a:blip xmlns:r="http://schemas.openxmlformats.org/officeDocument/2006/relationships" r:embed="rId25" cstate="print"/>
        <a:srcRect/>
        <a:stretch>
          <a:fillRect/>
        </a:stretch>
      </xdr:blipFill>
      <xdr:spPr bwMode="auto">
        <a:xfrm>
          <a:off x="1571625" y="9867900"/>
          <a:ext cx="847725" cy="857250"/>
        </a:xfrm>
        <a:prstGeom prst="rect">
          <a:avLst/>
        </a:prstGeom>
        <a:noFill/>
        <a:ln w="9525">
          <a:noFill/>
          <a:miter lim="800000"/>
          <a:headEnd/>
          <a:tailEnd/>
        </a:ln>
      </xdr:spPr>
    </xdr:pic>
    <xdr:clientData/>
  </xdr:twoCellAnchor>
  <xdr:twoCellAnchor editAs="oneCell">
    <xdr:from>
      <xdr:col>1</xdr:col>
      <xdr:colOff>76200</xdr:colOff>
      <xdr:row>21</xdr:row>
      <xdr:rowOff>38100</xdr:rowOff>
    </xdr:from>
    <xdr:to>
      <xdr:col>1</xdr:col>
      <xdr:colOff>838200</xdr:colOff>
      <xdr:row>21</xdr:row>
      <xdr:rowOff>666750</xdr:rowOff>
    </xdr:to>
    <xdr:pic>
      <xdr:nvPicPr>
        <xdr:cNvPr id="1050" name="Рисунок 16"/>
        <xdr:cNvPicPr>
          <a:picLocks noChangeAspect="1"/>
        </xdr:cNvPicPr>
      </xdr:nvPicPr>
      <xdr:blipFill>
        <a:blip xmlns:r="http://schemas.openxmlformats.org/officeDocument/2006/relationships" r:embed="rId26" cstate="print"/>
        <a:srcRect t="9706" b="7851"/>
        <a:stretch>
          <a:fillRect/>
        </a:stretch>
      </xdr:blipFill>
      <xdr:spPr bwMode="auto">
        <a:xfrm>
          <a:off x="371475" y="13220700"/>
          <a:ext cx="762000" cy="628650"/>
        </a:xfrm>
        <a:prstGeom prst="rect">
          <a:avLst/>
        </a:prstGeom>
        <a:noFill/>
        <a:ln w="9525">
          <a:noFill/>
          <a:miter lim="800000"/>
          <a:headEnd/>
          <a:tailEnd/>
        </a:ln>
      </xdr:spPr>
    </xdr:pic>
    <xdr:clientData/>
  </xdr:twoCellAnchor>
  <xdr:twoCellAnchor editAs="oneCell">
    <xdr:from>
      <xdr:col>1</xdr:col>
      <xdr:colOff>161925</xdr:colOff>
      <xdr:row>20</xdr:row>
      <xdr:rowOff>47625</xdr:rowOff>
    </xdr:from>
    <xdr:to>
      <xdr:col>1</xdr:col>
      <xdr:colOff>923925</xdr:colOff>
      <xdr:row>20</xdr:row>
      <xdr:rowOff>628650</xdr:rowOff>
    </xdr:to>
    <xdr:pic>
      <xdr:nvPicPr>
        <xdr:cNvPr id="1051" name="Рисунок 23"/>
        <xdr:cNvPicPr>
          <a:picLocks noChangeAspect="1"/>
        </xdr:cNvPicPr>
      </xdr:nvPicPr>
      <xdr:blipFill>
        <a:blip xmlns:r="http://schemas.openxmlformats.org/officeDocument/2006/relationships" r:embed="rId27" cstate="print"/>
        <a:srcRect t="15076" b="8824"/>
        <a:stretch>
          <a:fillRect/>
        </a:stretch>
      </xdr:blipFill>
      <xdr:spPr bwMode="auto">
        <a:xfrm>
          <a:off x="457200" y="12506325"/>
          <a:ext cx="762000" cy="581025"/>
        </a:xfrm>
        <a:prstGeom prst="rect">
          <a:avLst/>
        </a:prstGeom>
        <a:noFill/>
        <a:ln w="9525">
          <a:noFill/>
          <a:miter lim="800000"/>
          <a:headEnd/>
          <a:tailEnd/>
        </a:ln>
      </xdr:spPr>
    </xdr:pic>
    <xdr:clientData/>
  </xdr:twoCellAnchor>
  <xdr:twoCellAnchor editAs="oneCell">
    <xdr:from>
      <xdr:col>1</xdr:col>
      <xdr:colOff>104775</xdr:colOff>
      <xdr:row>22</xdr:row>
      <xdr:rowOff>47625</xdr:rowOff>
    </xdr:from>
    <xdr:to>
      <xdr:col>1</xdr:col>
      <xdr:colOff>838200</xdr:colOff>
      <xdr:row>22</xdr:row>
      <xdr:rowOff>628650</xdr:rowOff>
    </xdr:to>
    <xdr:pic>
      <xdr:nvPicPr>
        <xdr:cNvPr id="1052" name="Рисунок 31"/>
        <xdr:cNvPicPr>
          <a:picLocks noChangeAspect="1"/>
        </xdr:cNvPicPr>
      </xdr:nvPicPr>
      <xdr:blipFill>
        <a:blip xmlns:r="http://schemas.openxmlformats.org/officeDocument/2006/relationships" r:embed="rId28" cstate="print"/>
        <a:srcRect t="12415" b="8759"/>
        <a:stretch>
          <a:fillRect/>
        </a:stretch>
      </xdr:blipFill>
      <xdr:spPr bwMode="auto">
        <a:xfrm>
          <a:off x="400050" y="13963650"/>
          <a:ext cx="733425" cy="581025"/>
        </a:xfrm>
        <a:prstGeom prst="rect">
          <a:avLst/>
        </a:prstGeom>
        <a:noFill/>
        <a:ln w="9525">
          <a:noFill/>
          <a:miter lim="800000"/>
          <a:headEnd/>
          <a:tailEnd/>
        </a:ln>
      </xdr:spPr>
    </xdr:pic>
    <xdr:clientData/>
  </xdr:twoCellAnchor>
  <xdr:twoCellAnchor editAs="oneCell">
    <xdr:from>
      <xdr:col>1</xdr:col>
      <xdr:colOff>9525</xdr:colOff>
      <xdr:row>19</xdr:row>
      <xdr:rowOff>38100</xdr:rowOff>
    </xdr:from>
    <xdr:to>
      <xdr:col>1</xdr:col>
      <xdr:colOff>828675</xdr:colOff>
      <xdr:row>19</xdr:row>
      <xdr:rowOff>676275</xdr:rowOff>
    </xdr:to>
    <xdr:pic>
      <xdr:nvPicPr>
        <xdr:cNvPr id="1053" name="Рисунок 33"/>
        <xdr:cNvPicPr>
          <a:picLocks noChangeAspect="1"/>
        </xdr:cNvPicPr>
      </xdr:nvPicPr>
      <xdr:blipFill>
        <a:blip xmlns:r="http://schemas.openxmlformats.org/officeDocument/2006/relationships" r:embed="rId29" cstate="print"/>
        <a:srcRect t="11212" b="10960"/>
        <a:stretch>
          <a:fillRect/>
        </a:stretch>
      </xdr:blipFill>
      <xdr:spPr bwMode="auto">
        <a:xfrm>
          <a:off x="304800" y="11630025"/>
          <a:ext cx="819150" cy="638175"/>
        </a:xfrm>
        <a:prstGeom prst="rect">
          <a:avLst/>
        </a:prstGeom>
        <a:noFill/>
        <a:ln w="9525">
          <a:noFill/>
          <a:miter lim="800000"/>
          <a:headEnd/>
          <a:tailEnd/>
        </a:ln>
      </xdr:spPr>
    </xdr:pic>
    <xdr:clientData/>
  </xdr:twoCellAnchor>
  <xdr:twoCellAnchor editAs="oneCell">
    <xdr:from>
      <xdr:col>2</xdr:col>
      <xdr:colOff>66675</xdr:colOff>
      <xdr:row>19</xdr:row>
      <xdr:rowOff>47625</xdr:rowOff>
    </xdr:from>
    <xdr:to>
      <xdr:col>2</xdr:col>
      <xdr:colOff>838200</xdr:colOff>
      <xdr:row>19</xdr:row>
      <xdr:rowOff>819150</xdr:rowOff>
    </xdr:to>
    <xdr:pic>
      <xdr:nvPicPr>
        <xdr:cNvPr id="1054" name="Рисунок 36"/>
        <xdr:cNvPicPr>
          <a:picLocks noChangeAspect="1"/>
        </xdr:cNvPicPr>
      </xdr:nvPicPr>
      <xdr:blipFill>
        <a:blip xmlns:r="http://schemas.openxmlformats.org/officeDocument/2006/relationships" r:embed="rId30" cstate="print"/>
        <a:srcRect/>
        <a:stretch>
          <a:fillRect/>
        </a:stretch>
      </xdr:blipFill>
      <xdr:spPr bwMode="auto">
        <a:xfrm>
          <a:off x="1581150" y="11639550"/>
          <a:ext cx="771525" cy="771525"/>
        </a:xfrm>
        <a:prstGeom prst="rect">
          <a:avLst/>
        </a:prstGeom>
        <a:noFill/>
        <a:ln w="9525">
          <a:noFill/>
          <a:miter lim="800000"/>
          <a:headEnd/>
          <a:tailEnd/>
        </a:ln>
      </xdr:spPr>
    </xdr:pic>
    <xdr:clientData/>
  </xdr:twoCellAnchor>
  <xdr:twoCellAnchor editAs="oneCell">
    <xdr:from>
      <xdr:col>2</xdr:col>
      <xdr:colOff>104775</xdr:colOff>
      <xdr:row>20</xdr:row>
      <xdr:rowOff>9525</xdr:rowOff>
    </xdr:from>
    <xdr:to>
      <xdr:col>2</xdr:col>
      <xdr:colOff>752475</xdr:colOff>
      <xdr:row>20</xdr:row>
      <xdr:rowOff>666750</xdr:rowOff>
    </xdr:to>
    <xdr:pic>
      <xdr:nvPicPr>
        <xdr:cNvPr id="1055" name="Рисунок 39"/>
        <xdr:cNvPicPr>
          <a:picLocks noChangeAspect="1"/>
        </xdr:cNvPicPr>
      </xdr:nvPicPr>
      <xdr:blipFill>
        <a:blip xmlns:r="http://schemas.openxmlformats.org/officeDocument/2006/relationships" r:embed="rId31" cstate="print"/>
        <a:srcRect/>
        <a:stretch>
          <a:fillRect/>
        </a:stretch>
      </xdr:blipFill>
      <xdr:spPr bwMode="auto">
        <a:xfrm>
          <a:off x="1619250" y="12468225"/>
          <a:ext cx="647700" cy="657225"/>
        </a:xfrm>
        <a:prstGeom prst="rect">
          <a:avLst/>
        </a:prstGeom>
        <a:noFill/>
        <a:ln w="9525">
          <a:noFill/>
          <a:miter lim="800000"/>
          <a:headEnd/>
          <a:tailEnd/>
        </a:ln>
      </xdr:spPr>
    </xdr:pic>
    <xdr:clientData/>
  </xdr:twoCellAnchor>
  <xdr:twoCellAnchor editAs="oneCell">
    <xdr:from>
      <xdr:col>2</xdr:col>
      <xdr:colOff>114300</xdr:colOff>
      <xdr:row>21</xdr:row>
      <xdr:rowOff>47625</xdr:rowOff>
    </xdr:from>
    <xdr:to>
      <xdr:col>2</xdr:col>
      <xdr:colOff>762000</xdr:colOff>
      <xdr:row>21</xdr:row>
      <xdr:rowOff>695325</xdr:rowOff>
    </xdr:to>
    <xdr:pic>
      <xdr:nvPicPr>
        <xdr:cNvPr id="1056" name="Рисунок 45"/>
        <xdr:cNvPicPr>
          <a:picLocks noChangeAspect="1"/>
        </xdr:cNvPicPr>
      </xdr:nvPicPr>
      <xdr:blipFill>
        <a:blip xmlns:r="http://schemas.openxmlformats.org/officeDocument/2006/relationships" r:embed="rId32" cstate="print"/>
        <a:srcRect/>
        <a:stretch>
          <a:fillRect/>
        </a:stretch>
      </xdr:blipFill>
      <xdr:spPr bwMode="auto">
        <a:xfrm>
          <a:off x="1628775" y="13230225"/>
          <a:ext cx="647700" cy="647700"/>
        </a:xfrm>
        <a:prstGeom prst="rect">
          <a:avLst/>
        </a:prstGeom>
        <a:noFill/>
        <a:ln w="9525">
          <a:noFill/>
          <a:miter lim="800000"/>
          <a:headEnd/>
          <a:tailEnd/>
        </a:ln>
      </xdr:spPr>
    </xdr:pic>
    <xdr:clientData/>
  </xdr:twoCellAnchor>
  <xdr:twoCellAnchor editAs="oneCell">
    <xdr:from>
      <xdr:col>2</xdr:col>
      <xdr:colOff>161925</xdr:colOff>
      <xdr:row>22</xdr:row>
      <xdr:rowOff>28575</xdr:rowOff>
    </xdr:from>
    <xdr:to>
      <xdr:col>2</xdr:col>
      <xdr:colOff>838200</xdr:colOff>
      <xdr:row>22</xdr:row>
      <xdr:rowOff>704850</xdr:rowOff>
    </xdr:to>
    <xdr:pic>
      <xdr:nvPicPr>
        <xdr:cNvPr id="1057" name="Рисунок 51"/>
        <xdr:cNvPicPr>
          <a:picLocks noChangeAspect="1"/>
        </xdr:cNvPicPr>
      </xdr:nvPicPr>
      <xdr:blipFill>
        <a:blip xmlns:r="http://schemas.openxmlformats.org/officeDocument/2006/relationships" r:embed="rId33" cstate="print"/>
        <a:srcRect/>
        <a:stretch>
          <a:fillRect/>
        </a:stretch>
      </xdr:blipFill>
      <xdr:spPr bwMode="auto">
        <a:xfrm>
          <a:off x="1676400" y="13944600"/>
          <a:ext cx="676275" cy="676275"/>
        </a:xfrm>
        <a:prstGeom prst="rect">
          <a:avLst/>
        </a:prstGeom>
        <a:noFill/>
        <a:ln w="9525">
          <a:noFill/>
          <a:miter lim="800000"/>
          <a:headEnd/>
          <a:tailEnd/>
        </a:ln>
      </xdr:spPr>
    </xdr:pic>
    <xdr:clientData/>
  </xdr:twoCellAnchor>
  <xdr:twoCellAnchor editAs="oneCell">
    <xdr:from>
      <xdr:col>1</xdr:col>
      <xdr:colOff>57150</xdr:colOff>
      <xdr:row>23</xdr:row>
      <xdr:rowOff>28575</xdr:rowOff>
    </xdr:from>
    <xdr:to>
      <xdr:col>1</xdr:col>
      <xdr:colOff>914400</xdr:colOff>
      <xdr:row>23</xdr:row>
      <xdr:rowOff>647700</xdr:rowOff>
    </xdr:to>
    <xdr:pic>
      <xdr:nvPicPr>
        <xdr:cNvPr id="1058" name="Рисунок 14"/>
        <xdr:cNvPicPr>
          <a:picLocks noChangeAspect="1"/>
        </xdr:cNvPicPr>
      </xdr:nvPicPr>
      <xdr:blipFill>
        <a:blip xmlns:r="http://schemas.openxmlformats.org/officeDocument/2006/relationships" r:embed="rId34" cstate="print"/>
        <a:srcRect t="7419" b="8841"/>
        <a:stretch>
          <a:fillRect/>
        </a:stretch>
      </xdr:blipFill>
      <xdr:spPr bwMode="auto">
        <a:xfrm>
          <a:off x="352425" y="14668500"/>
          <a:ext cx="857250" cy="619125"/>
        </a:xfrm>
        <a:prstGeom prst="rect">
          <a:avLst/>
        </a:prstGeom>
        <a:noFill/>
        <a:ln w="9525">
          <a:noFill/>
          <a:miter lim="800000"/>
          <a:headEnd/>
          <a:tailEnd/>
        </a:ln>
      </xdr:spPr>
    </xdr:pic>
    <xdr:clientData/>
  </xdr:twoCellAnchor>
  <xdr:twoCellAnchor editAs="oneCell">
    <xdr:from>
      <xdr:col>1</xdr:col>
      <xdr:colOff>47625</xdr:colOff>
      <xdr:row>26</xdr:row>
      <xdr:rowOff>9525</xdr:rowOff>
    </xdr:from>
    <xdr:to>
      <xdr:col>1</xdr:col>
      <xdr:colOff>942975</xdr:colOff>
      <xdr:row>26</xdr:row>
      <xdr:rowOff>638175</xdr:rowOff>
    </xdr:to>
    <xdr:pic>
      <xdr:nvPicPr>
        <xdr:cNvPr id="1059" name="Рисунок 18"/>
        <xdr:cNvPicPr>
          <a:picLocks noChangeAspect="1"/>
        </xdr:cNvPicPr>
      </xdr:nvPicPr>
      <xdr:blipFill>
        <a:blip xmlns:r="http://schemas.openxmlformats.org/officeDocument/2006/relationships" r:embed="rId35" cstate="print"/>
        <a:srcRect t="11426" b="9073"/>
        <a:stretch>
          <a:fillRect/>
        </a:stretch>
      </xdr:blipFill>
      <xdr:spPr bwMode="auto">
        <a:xfrm>
          <a:off x="342900" y="16821150"/>
          <a:ext cx="895350" cy="628650"/>
        </a:xfrm>
        <a:prstGeom prst="rect">
          <a:avLst/>
        </a:prstGeom>
        <a:noFill/>
        <a:ln w="9525">
          <a:noFill/>
          <a:miter lim="800000"/>
          <a:headEnd/>
          <a:tailEnd/>
        </a:ln>
      </xdr:spPr>
    </xdr:pic>
    <xdr:clientData/>
  </xdr:twoCellAnchor>
  <xdr:twoCellAnchor editAs="oneCell">
    <xdr:from>
      <xdr:col>2</xdr:col>
      <xdr:colOff>95250</xdr:colOff>
      <xdr:row>26</xdr:row>
      <xdr:rowOff>28575</xdr:rowOff>
    </xdr:from>
    <xdr:to>
      <xdr:col>2</xdr:col>
      <xdr:colOff>723900</xdr:colOff>
      <xdr:row>26</xdr:row>
      <xdr:rowOff>571500</xdr:rowOff>
    </xdr:to>
    <xdr:pic>
      <xdr:nvPicPr>
        <xdr:cNvPr id="1060" name="Рисунок 30"/>
        <xdr:cNvPicPr>
          <a:picLocks noChangeAspect="1"/>
        </xdr:cNvPicPr>
      </xdr:nvPicPr>
      <xdr:blipFill>
        <a:blip xmlns:r="http://schemas.openxmlformats.org/officeDocument/2006/relationships" r:embed="rId36" cstate="print"/>
        <a:srcRect/>
        <a:stretch>
          <a:fillRect/>
        </a:stretch>
      </xdr:blipFill>
      <xdr:spPr bwMode="auto">
        <a:xfrm>
          <a:off x="1609725" y="16840200"/>
          <a:ext cx="628650" cy="542925"/>
        </a:xfrm>
        <a:prstGeom prst="rect">
          <a:avLst/>
        </a:prstGeom>
        <a:noFill/>
        <a:ln w="9525">
          <a:noFill/>
          <a:miter lim="800000"/>
          <a:headEnd/>
          <a:tailEnd/>
        </a:ln>
      </xdr:spPr>
    </xdr:pic>
    <xdr:clientData/>
  </xdr:twoCellAnchor>
  <xdr:twoCellAnchor editAs="oneCell">
    <xdr:from>
      <xdr:col>2</xdr:col>
      <xdr:colOff>47625</xdr:colOff>
      <xdr:row>23</xdr:row>
      <xdr:rowOff>19050</xdr:rowOff>
    </xdr:from>
    <xdr:to>
      <xdr:col>2</xdr:col>
      <xdr:colOff>752475</xdr:colOff>
      <xdr:row>23</xdr:row>
      <xdr:rowOff>628650</xdr:rowOff>
    </xdr:to>
    <xdr:pic>
      <xdr:nvPicPr>
        <xdr:cNvPr id="1061" name="Рисунок 46"/>
        <xdr:cNvPicPr>
          <a:picLocks noChangeAspect="1"/>
        </xdr:cNvPicPr>
      </xdr:nvPicPr>
      <xdr:blipFill>
        <a:blip xmlns:r="http://schemas.openxmlformats.org/officeDocument/2006/relationships" r:embed="rId37" cstate="print"/>
        <a:srcRect/>
        <a:stretch>
          <a:fillRect/>
        </a:stretch>
      </xdr:blipFill>
      <xdr:spPr bwMode="auto">
        <a:xfrm>
          <a:off x="1562100" y="14658975"/>
          <a:ext cx="704850" cy="609600"/>
        </a:xfrm>
        <a:prstGeom prst="rect">
          <a:avLst/>
        </a:prstGeom>
        <a:noFill/>
        <a:ln w="9525">
          <a:noFill/>
          <a:miter lim="800000"/>
          <a:headEnd/>
          <a:tailEnd/>
        </a:ln>
      </xdr:spPr>
    </xdr:pic>
    <xdr:clientData/>
  </xdr:twoCellAnchor>
  <xdr:twoCellAnchor editAs="oneCell">
    <xdr:from>
      <xdr:col>1</xdr:col>
      <xdr:colOff>28575</xdr:colOff>
      <xdr:row>25</xdr:row>
      <xdr:rowOff>38100</xdr:rowOff>
    </xdr:from>
    <xdr:to>
      <xdr:col>1</xdr:col>
      <xdr:colOff>933450</xdr:colOff>
      <xdr:row>25</xdr:row>
      <xdr:rowOff>676275</xdr:rowOff>
    </xdr:to>
    <xdr:pic>
      <xdr:nvPicPr>
        <xdr:cNvPr id="1062" name="Рисунок 139"/>
        <xdr:cNvPicPr>
          <a:picLocks noChangeAspect="1"/>
        </xdr:cNvPicPr>
      </xdr:nvPicPr>
      <xdr:blipFill>
        <a:blip xmlns:r="http://schemas.openxmlformats.org/officeDocument/2006/relationships" r:embed="rId38" cstate="print"/>
        <a:srcRect t="10600" b="7779"/>
        <a:stretch>
          <a:fillRect/>
        </a:stretch>
      </xdr:blipFill>
      <xdr:spPr bwMode="auto">
        <a:xfrm>
          <a:off x="323850" y="16125825"/>
          <a:ext cx="904875" cy="638175"/>
        </a:xfrm>
        <a:prstGeom prst="rect">
          <a:avLst/>
        </a:prstGeom>
        <a:noFill/>
        <a:ln w="9525">
          <a:noFill/>
          <a:miter lim="800000"/>
          <a:headEnd/>
          <a:tailEnd/>
        </a:ln>
      </xdr:spPr>
    </xdr:pic>
    <xdr:clientData/>
  </xdr:twoCellAnchor>
  <xdr:twoCellAnchor editAs="oneCell">
    <xdr:from>
      <xdr:col>2</xdr:col>
      <xdr:colOff>142875</xdr:colOff>
      <xdr:row>25</xdr:row>
      <xdr:rowOff>57150</xdr:rowOff>
    </xdr:from>
    <xdr:to>
      <xdr:col>2</xdr:col>
      <xdr:colOff>838200</xdr:colOff>
      <xdr:row>25</xdr:row>
      <xdr:rowOff>666750</xdr:rowOff>
    </xdr:to>
    <xdr:pic>
      <xdr:nvPicPr>
        <xdr:cNvPr id="1063" name="Рисунок 140"/>
        <xdr:cNvPicPr>
          <a:picLocks noChangeAspect="1"/>
        </xdr:cNvPicPr>
      </xdr:nvPicPr>
      <xdr:blipFill>
        <a:blip xmlns:r="http://schemas.openxmlformats.org/officeDocument/2006/relationships" r:embed="rId39" cstate="print"/>
        <a:srcRect/>
        <a:stretch>
          <a:fillRect/>
        </a:stretch>
      </xdr:blipFill>
      <xdr:spPr bwMode="auto">
        <a:xfrm>
          <a:off x="1657350" y="16144875"/>
          <a:ext cx="695325" cy="609600"/>
        </a:xfrm>
        <a:prstGeom prst="rect">
          <a:avLst/>
        </a:prstGeom>
        <a:noFill/>
        <a:ln w="9525">
          <a:noFill/>
          <a:miter lim="800000"/>
          <a:headEnd/>
          <a:tailEnd/>
        </a:ln>
      </xdr:spPr>
    </xdr:pic>
    <xdr:clientData/>
  </xdr:twoCellAnchor>
  <xdr:twoCellAnchor>
    <xdr:from>
      <xdr:col>1</xdr:col>
      <xdr:colOff>104775</xdr:colOff>
      <xdr:row>24</xdr:row>
      <xdr:rowOff>19050</xdr:rowOff>
    </xdr:from>
    <xdr:to>
      <xdr:col>1</xdr:col>
      <xdr:colOff>904875</xdr:colOff>
      <xdr:row>24</xdr:row>
      <xdr:rowOff>657225</xdr:rowOff>
    </xdr:to>
    <xdr:pic>
      <xdr:nvPicPr>
        <xdr:cNvPr id="1064" name="Рисунок 141"/>
        <xdr:cNvPicPr>
          <a:picLocks/>
        </xdr:cNvPicPr>
      </xdr:nvPicPr>
      <xdr:blipFill>
        <a:blip xmlns:r="http://schemas.openxmlformats.org/officeDocument/2006/relationships" r:embed="rId40" cstate="print"/>
        <a:srcRect/>
        <a:stretch>
          <a:fillRect/>
        </a:stretch>
      </xdr:blipFill>
      <xdr:spPr bwMode="auto">
        <a:xfrm>
          <a:off x="400050" y="15382875"/>
          <a:ext cx="800100" cy="638175"/>
        </a:xfrm>
        <a:prstGeom prst="rect">
          <a:avLst/>
        </a:prstGeom>
        <a:noFill/>
        <a:ln w="9525">
          <a:noFill/>
          <a:miter lim="800000"/>
          <a:headEnd/>
          <a:tailEnd/>
        </a:ln>
      </xdr:spPr>
    </xdr:pic>
    <xdr:clientData/>
  </xdr:twoCellAnchor>
  <xdr:twoCellAnchor editAs="oneCell">
    <xdr:from>
      <xdr:col>2</xdr:col>
      <xdr:colOff>123825</xdr:colOff>
      <xdr:row>24</xdr:row>
      <xdr:rowOff>38100</xdr:rowOff>
    </xdr:from>
    <xdr:to>
      <xdr:col>2</xdr:col>
      <xdr:colOff>876300</xdr:colOff>
      <xdr:row>24</xdr:row>
      <xdr:rowOff>685800</xdr:rowOff>
    </xdr:to>
    <xdr:pic>
      <xdr:nvPicPr>
        <xdr:cNvPr id="1065" name="Рисунок 144"/>
        <xdr:cNvPicPr>
          <a:picLocks noChangeAspect="1" noChangeArrowheads="1"/>
        </xdr:cNvPicPr>
      </xdr:nvPicPr>
      <xdr:blipFill>
        <a:blip xmlns:r="http://schemas.openxmlformats.org/officeDocument/2006/relationships" r:embed="rId41" cstate="print"/>
        <a:srcRect/>
        <a:stretch>
          <a:fillRect/>
        </a:stretch>
      </xdr:blipFill>
      <xdr:spPr bwMode="auto">
        <a:xfrm>
          <a:off x="1638300" y="15401925"/>
          <a:ext cx="752475" cy="647700"/>
        </a:xfrm>
        <a:prstGeom prst="rect">
          <a:avLst/>
        </a:prstGeom>
        <a:noFill/>
        <a:ln w="9525">
          <a:noFill/>
          <a:miter lim="800000"/>
          <a:headEnd/>
          <a:tailEnd/>
        </a:ln>
      </xdr:spPr>
    </xdr:pic>
    <xdr:clientData/>
  </xdr:twoCellAnchor>
  <xdr:twoCellAnchor editAs="oneCell">
    <xdr:from>
      <xdr:col>1</xdr:col>
      <xdr:colOff>209550</xdr:colOff>
      <xdr:row>29</xdr:row>
      <xdr:rowOff>19050</xdr:rowOff>
    </xdr:from>
    <xdr:to>
      <xdr:col>1</xdr:col>
      <xdr:colOff>904875</xdr:colOff>
      <xdr:row>29</xdr:row>
      <xdr:rowOff>628650</xdr:rowOff>
    </xdr:to>
    <xdr:pic>
      <xdr:nvPicPr>
        <xdr:cNvPr id="1066" name="Рисунок 54"/>
        <xdr:cNvPicPr>
          <a:picLocks noChangeAspect="1"/>
        </xdr:cNvPicPr>
      </xdr:nvPicPr>
      <xdr:blipFill>
        <a:blip xmlns:r="http://schemas.openxmlformats.org/officeDocument/2006/relationships" r:embed="rId42" cstate="print"/>
        <a:srcRect/>
        <a:stretch>
          <a:fillRect/>
        </a:stretch>
      </xdr:blipFill>
      <xdr:spPr bwMode="auto">
        <a:xfrm>
          <a:off x="504825" y="19002375"/>
          <a:ext cx="695325" cy="609600"/>
        </a:xfrm>
        <a:prstGeom prst="rect">
          <a:avLst/>
        </a:prstGeom>
        <a:noFill/>
        <a:ln w="9525">
          <a:noFill/>
          <a:miter lim="800000"/>
          <a:headEnd/>
          <a:tailEnd/>
        </a:ln>
      </xdr:spPr>
    </xdr:pic>
    <xdr:clientData/>
  </xdr:twoCellAnchor>
  <xdr:twoCellAnchor editAs="oneCell">
    <xdr:from>
      <xdr:col>1</xdr:col>
      <xdr:colOff>133350</xdr:colOff>
      <xdr:row>27</xdr:row>
      <xdr:rowOff>38100</xdr:rowOff>
    </xdr:from>
    <xdr:to>
      <xdr:col>1</xdr:col>
      <xdr:colOff>866775</xdr:colOff>
      <xdr:row>27</xdr:row>
      <xdr:rowOff>685800</xdr:rowOff>
    </xdr:to>
    <xdr:pic>
      <xdr:nvPicPr>
        <xdr:cNvPr id="1067" name="Рисунок 56"/>
        <xdr:cNvPicPr>
          <a:picLocks noChangeAspect="1"/>
        </xdr:cNvPicPr>
      </xdr:nvPicPr>
      <xdr:blipFill>
        <a:blip xmlns:r="http://schemas.openxmlformats.org/officeDocument/2006/relationships" r:embed="rId43" cstate="print"/>
        <a:srcRect/>
        <a:stretch>
          <a:fillRect/>
        </a:stretch>
      </xdr:blipFill>
      <xdr:spPr bwMode="auto">
        <a:xfrm>
          <a:off x="428625" y="17573625"/>
          <a:ext cx="733425" cy="647700"/>
        </a:xfrm>
        <a:prstGeom prst="rect">
          <a:avLst/>
        </a:prstGeom>
        <a:noFill/>
        <a:ln w="9525">
          <a:noFill/>
          <a:miter lim="800000"/>
          <a:headEnd/>
          <a:tailEnd/>
        </a:ln>
      </xdr:spPr>
    </xdr:pic>
    <xdr:clientData/>
  </xdr:twoCellAnchor>
  <xdr:twoCellAnchor editAs="oneCell">
    <xdr:from>
      <xdr:col>1</xdr:col>
      <xdr:colOff>95250</xdr:colOff>
      <xdr:row>28</xdr:row>
      <xdr:rowOff>28575</xdr:rowOff>
    </xdr:from>
    <xdr:to>
      <xdr:col>1</xdr:col>
      <xdr:colOff>790575</xdr:colOff>
      <xdr:row>28</xdr:row>
      <xdr:rowOff>647700</xdr:rowOff>
    </xdr:to>
    <xdr:pic>
      <xdr:nvPicPr>
        <xdr:cNvPr id="1068" name="Рисунок 58"/>
        <xdr:cNvPicPr>
          <a:picLocks noChangeAspect="1"/>
        </xdr:cNvPicPr>
      </xdr:nvPicPr>
      <xdr:blipFill>
        <a:blip xmlns:r="http://schemas.openxmlformats.org/officeDocument/2006/relationships" r:embed="rId44" cstate="print"/>
        <a:srcRect/>
        <a:stretch>
          <a:fillRect/>
        </a:stretch>
      </xdr:blipFill>
      <xdr:spPr bwMode="auto">
        <a:xfrm>
          <a:off x="390525" y="18288000"/>
          <a:ext cx="695325" cy="619125"/>
        </a:xfrm>
        <a:prstGeom prst="rect">
          <a:avLst/>
        </a:prstGeom>
        <a:noFill/>
        <a:ln w="9525">
          <a:noFill/>
          <a:miter lim="800000"/>
          <a:headEnd/>
          <a:tailEnd/>
        </a:ln>
      </xdr:spPr>
    </xdr:pic>
    <xdr:clientData/>
  </xdr:twoCellAnchor>
  <xdr:twoCellAnchor editAs="oneCell">
    <xdr:from>
      <xdr:col>2</xdr:col>
      <xdr:colOff>85725</xdr:colOff>
      <xdr:row>29</xdr:row>
      <xdr:rowOff>47625</xdr:rowOff>
    </xdr:from>
    <xdr:to>
      <xdr:col>2</xdr:col>
      <xdr:colOff>847725</xdr:colOff>
      <xdr:row>29</xdr:row>
      <xdr:rowOff>714375</xdr:rowOff>
    </xdr:to>
    <xdr:pic>
      <xdr:nvPicPr>
        <xdr:cNvPr id="1069" name="Рисунок 102"/>
        <xdr:cNvPicPr>
          <a:picLocks noChangeAspect="1"/>
        </xdr:cNvPicPr>
      </xdr:nvPicPr>
      <xdr:blipFill>
        <a:blip xmlns:r="http://schemas.openxmlformats.org/officeDocument/2006/relationships" r:embed="rId45" cstate="print"/>
        <a:srcRect/>
        <a:stretch>
          <a:fillRect/>
        </a:stretch>
      </xdr:blipFill>
      <xdr:spPr bwMode="auto">
        <a:xfrm>
          <a:off x="1600200" y="19030950"/>
          <a:ext cx="762000" cy="666750"/>
        </a:xfrm>
        <a:prstGeom prst="rect">
          <a:avLst/>
        </a:prstGeom>
        <a:noFill/>
        <a:ln w="9525">
          <a:noFill/>
          <a:miter lim="800000"/>
          <a:headEnd/>
          <a:tailEnd/>
        </a:ln>
      </xdr:spPr>
    </xdr:pic>
    <xdr:clientData/>
  </xdr:twoCellAnchor>
  <xdr:twoCellAnchor editAs="oneCell">
    <xdr:from>
      <xdr:col>2</xdr:col>
      <xdr:colOff>95250</xdr:colOff>
      <xdr:row>28</xdr:row>
      <xdr:rowOff>9525</xdr:rowOff>
    </xdr:from>
    <xdr:to>
      <xdr:col>2</xdr:col>
      <xdr:colOff>866775</xdr:colOff>
      <xdr:row>28</xdr:row>
      <xdr:rowOff>666750</xdr:rowOff>
    </xdr:to>
    <xdr:pic>
      <xdr:nvPicPr>
        <xdr:cNvPr id="1070" name="Рисунок 104"/>
        <xdr:cNvPicPr>
          <a:picLocks noChangeAspect="1"/>
        </xdr:cNvPicPr>
      </xdr:nvPicPr>
      <xdr:blipFill>
        <a:blip xmlns:r="http://schemas.openxmlformats.org/officeDocument/2006/relationships" r:embed="rId46" cstate="print"/>
        <a:srcRect/>
        <a:stretch>
          <a:fillRect/>
        </a:stretch>
      </xdr:blipFill>
      <xdr:spPr bwMode="auto">
        <a:xfrm>
          <a:off x="1609725" y="18268950"/>
          <a:ext cx="771525" cy="657225"/>
        </a:xfrm>
        <a:prstGeom prst="rect">
          <a:avLst/>
        </a:prstGeom>
        <a:noFill/>
        <a:ln w="9525">
          <a:noFill/>
          <a:miter lim="800000"/>
          <a:headEnd/>
          <a:tailEnd/>
        </a:ln>
      </xdr:spPr>
    </xdr:pic>
    <xdr:clientData/>
  </xdr:twoCellAnchor>
  <xdr:twoCellAnchor editAs="oneCell">
    <xdr:from>
      <xdr:col>2</xdr:col>
      <xdr:colOff>57150</xdr:colOff>
      <xdr:row>27</xdr:row>
      <xdr:rowOff>85725</xdr:rowOff>
    </xdr:from>
    <xdr:to>
      <xdr:col>2</xdr:col>
      <xdr:colOff>876300</xdr:colOff>
      <xdr:row>27</xdr:row>
      <xdr:rowOff>714375</xdr:rowOff>
    </xdr:to>
    <xdr:pic>
      <xdr:nvPicPr>
        <xdr:cNvPr id="1071" name="Рисунок 15"/>
        <xdr:cNvPicPr>
          <a:picLocks noChangeAspect="1"/>
        </xdr:cNvPicPr>
      </xdr:nvPicPr>
      <xdr:blipFill>
        <a:blip xmlns:r="http://schemas.openxmlformats.org/officeDocument/2006/relationships" r:embed="rId47" cstate="print"/>
        <a:srcRect t="11195"/>
        <a:stretch>
          <a:fillRect/>
        </a:stretch>
      </xdr:blipFill>
      <xdr:spPr bwMode="auto">
        <a:xfrm>
          <a:off x="1571625" y="17621250"/>
          <a:ext cx="819150" cy="628650"/>
        </a:xfrm>
        <a:prstGeom prst="rect">
          <a:avLst/>
        </a:prstGeom>
        <a:noFill/>
        <a:ln w="9525">
          <a:noFill/>
          <a:miter lim="800000"/>
          <a:headEnd/>
          <a:tailEnd/>
        </a:ln>
      </xdr:spPr>
    </xdr:pic>
    <xdr:clientData/>
  </xdr:twoCellAnchor>
  <xdr:twoCellAnchor editAs="oneCell">
    <xdr:from>
      <xdr:col>1</xdr:col>
      <xdr:colOff>142875</xdr:colOff>
      <xdr:row>30</xdr:row>
      <xdr:rowOff>38100</xdr:rowOff>
    </xdr:from>
    <xdr:to>
      <xdr:col>1</xdr:col>
      <xdr:colOff>895350</xdr:colOff>
      <xdr:row>30</xdr:row>
      <xdr:rowOff>704850</xdr:rowOff>
    </xdr:to>
    <xdr:pic>
      <xdr:nvPicPr>
        <xdr:cNvPr id="1072" name="Рисунок 52"/>
        <xdr:cNvPicPr>
          <a:picLocks noChangeAspect="1"/>
        </xdr:cNvPicPr>
      </xdr:nvPicPr>
      <xdr:blipFill>
        <a:blip xmlns:r="http://schemas.openxmlformats.org/officeDocument/2006/relationships" r:embed="rId48" cstate="print"/>
        <a:srcRect/>
        <a:stretch>
          <a:fillRect/>
        </a:stretch>
      </xdr:blipFill>
      <xdr:spPr bwMode="auto">
        <a:xfrm>
          <a:off x="438150" y="19745325"/>
          <a:ext cx="752475" cy="666750"/>
        </a:xfrm>
        <a:prstGeom prst="rect">
          <a:avLst/>
        </a:prstGeom>
        <a:noFill/>
        <a:ln w="9525">
          <a:noFill/>
          <a:miter lim="800000"/>
          <a:headEnd/>
          <a:tailEnd/>
        </a:ln>
      </xdr:spPr>
    </xdr:pic>
    <xdr:clientData/>
  </xdr:twoCellAnchor>
  <xdr:twoCellAnchor editAs="oneCell">
    <xdr:from>
      <xdr:col>2</xdr:col>
      <xdr:colOff>142875</xdr:colOff>
      <xdr:row>30</xdr:row>
      <xdr:rowOff>47625</xdr:rowOff>
    </xdr:from>
    <xdr:to>
      <xdr:col>2</xdr:col>
      <xdr:colOff>1000125</xdr:colOff>
      <xdr:row>30</xdr:row>
      <xdr:rowOff>695325</xdr:rowOff>
    </xdr:to>
    <xdr:pic>
      <xdr:nvPicPr>
        <xdr:cNvPr id="1073" name="Рисунок 11"/>
        <xdr:cNvPicPr>
          <a:picLocks noChangeAspect="1"/>
        </xdr:cNvPicPr>
      </xdr:nvPicPr>
      <xdr:blipFill>
        <a:blip xmlns:r="http://schemas.openxmlformats.org/officeDocument/2006/relationships" r:embed="rId49" cstate="print"/>
        <a:srcRect t="12698"/>
        <a:stretch>
          <a:fillRect/>
        </a:stretch>
      </xdr:blipFill>
      <xdr:spPr bwMode="auto">
        <a:xfrm>
          <a:off x="1657350" y="19754850"/>
          <a:ext cx="857250" cy="647700"/>
        </a:xfrm>
        <a:prstGeom prst="rect">
          <a:avLst/>
        </a:prstGeom>
        <a:noFill/>
        <a:ln w="9525">
          <a:noFill/>
          <a:miter lim="800000"/>
          <a:headEnd/>
          <a:tailEnd/>
        </a:ln>
      </xdr:spPr>
    </xdr:pic>
    <xdr:clientData/>
  </xdr:twoCellAnchor>
  <xdr:twoCellAnchor editAs="oneCell">
    <xdr:from>
      <xdr:col>1</xdr:col>
      <xdr:colOff>123825</xdr:colOff>
      <xdr:row>34</xdr:row>
      <xdr:rowOff>28575</xdr:rowOff>
    </xdr:from>
    <xdr:to>
      <xdr:col>1</xdr:col>
      <xdr:colOff>942975</xdr:colOff>
      <xdr:row>34</xdr:row>
      <xdr:rowOff>685800</xdr:rowOff>
    </xdr:to>
    <xdr:pic>
      <xdr:nvPicPr>
        <xdr:cNvPr id="1074" name="Рисунок 60"/>
        <xdr:cNvPicPr>
          <a:picLocks noChangeAspect="1"/>
        </xdr:cNvPicPr>
      </xdr:nvPicPr>
      <xdr:blipFill>
        <a:blip xmlns:r="http://schemas.openxmlformats.org/officeDocument/2006/relationships" r:embed="rId50" cstate="print"/>
        <a:srcRect t="6999"/>
        <a:stretch>
          <a:fillRect/>
        </a:stretch>
      </xdr:blipFill>
      <xdr:spPr bwMode="auto">
        <a:xfrm>
          <a:off x="419100" y="22307550"/>
          <a:ext cx="819150" cy="657225"/>
        </a:xfrm>
        <a:prstGeom prst="rect">
          <a:avLst/>
        </a:prstGeom>
        <a:noFill/>
        <a:ln w="9525">
          <a:noFill/>
          <a:miter lim="800000"/>
          <a:headEnd/>
          <a:tailEnd/>
        </a:ln>
      </xdr:spPr>
    </xdr:pic>
    <xdr:clientData/>
  </xdr:twoCellAnchor>
  <xdr:twoCellAnchor editAs="oneCell">
    <xdr:from>
      <xdr:col>1</xdr:col>
      <xdr:colOff>123825</xdr:colOff>
      <xdr:row>33</xdr:row>
      <xdr:rowOff>47625</xdr:rowOff>
    </xdr:from>
    <xdr:to>
      <xdr:col>1</xdr:col>
      <xdr:colOff>981075</xdr:colOff>
      <xdr:row>33</xdr:row>
      <xdr:rowOff>704850</xdr:rowOff>
    </xdr:to>
    <xdr:pic>
      <xdr:nvPicPr>
        <xdr:cNvPr id="1075" name="Рисунок 62"/>
        <xdr:cNvPicPr>
          <a:picLocks noChangeAspect="1"/>
        </xdr:cNvPicPr>
      </xdr:nvPicPr>
      <xdr:blipFill>
        <a:blip xmlns:r="http://schemas.openxmlformats.org/officeDocument/2006/relationships" r:embed="rId51" cstate="print"/>
        <a:srcRect t="10994"/>
        <a:stretch>
          <a:fillRect/>
        </a:stretch>
      </xdr:blipFill>
      <xdr:spPr bwMode="auto">
        <a:xfrm>
          <a:off x="419100" y="21536025"/>
          <a:ext cx="857250" cy="657225"/>
        </a:xfrm>
        <a:prstGeom prst="rect">
          <a:avLst/>
        </a:prstGeom>
        <a:noFill/>
        <a:ln w="9525">
          <a:noFill/>
          <a:miter lim="800000"/>
          <a:headEnd/>
          <a:tailEnd/>
        </a:ln>
      </xdr:spPr>
    </xdr:pic>
    <xdr:clientData/>
  </xdr:twoCellAnchor>
  <xdr:twoCellAnchor editAs="oneCell">
    <xdr:from>
      <xdr:col>1</xdr:col>
      <xdr:colOff>0</xdr:colOff>
      <xdr:row>32</xdr:row>
      <xdr:rowOff>9525</xdr:rowOff>
    </xdr:from>
    <xdr:to>
      <xdr:col>1</xdr:col>
      <xdr:colOff>847725</xdr:colOff>
      <xdr:row>32</xdr:row>
      <xdr:rowOff>676275</xdr:rowOff>
    </xdr:to>
    <xdr:pic>
      <xdr:nvPicPr>
        <xdr:cNvPr id="1076" name="Рисунок 66"/>
        <xdr:cNvPicPr>
          <a:picLocks noChangeAspect="1"/>
        </xdr:cNvPicPr>
      </xdr:nvPicPr>
      <xdr:blipFill>
        <a:blip xmlns:r="http://schemas.openxmlformats.org/officeDocument/2006/relationships" r:embed="rId52" cstate="print"/>
        <a:srcRect t="9752"/>
        <a:stretch>
          <a:fillRect/>
        </a:stretch>
      </xdr:blipFill>
      <xdr:spPr bwMode="auto">
        <a:xfrm>
          <a:off x="295275" y="20726400"/>
          <a:ext cx="847725" cy="666750"/>
        </a:xfrm>
        <a:prstGeom prst="rect">
          <a:avLst/>
        </a:prstGeom>
        <a:noFill/>
        <a:ln w="9525">
          <a:noFill/>
          <a:miter lim="800000"/>
          <a:headEnd/>
          <a:tailEnd/>
        </a:ln>
      </xdr:spPr>
    </xdr:pic>
    <xdr:clientData/>
  </xdr:twoCellAnchor>
  <xdr:twoCellAnchor editAs="oneCell">
    <xdr:from>
      <xdr:col>2</xdr:col>
      <xdr:colOff>57150</xdr:colOff>
      <xdr:row>34</xdr:row>
      <xdr:rowOff>28575</xdr:rowOff>
    </xdr:from>
    <xdr:to>
      <xdr:col>2</xdr:col>
      <xdr:colOff>914400</xdr:colOff>
      <xdr:row>34</xdr:row>
      <xdr:rowOff>666750</xdr:rowOff>
    </xdr:to>
    <xdr:pic>
      <xdr:nvPicPr>
        <xdr:cNvPr id="1077" name="Рисунок 67"/>
        <xdr:cNvPicPr>
          <a:picLocks noChangeAspect="1" noChangeArrowheads="1"/>
        </xdr:cNvPicPr>
      </xdr:nvPicPr>
      <xdr:blipFill>
        <a:blip xmlns:r="http://schemas.openxmlformats.org/officeDocument/2006/relationships" r:embed="rId53" cstate="print"/>
        <a:srcRect t="13478"/>
        <a:stretch>
          <a:fillRect/>
        </a:stretch>
      </xdr:blipFill>
      <xdr:spPr bwMode="auto">
        <a:xfrm>
          <a:off x="1571625" y="22307550"/>
          <a:ext cx="857250" cy="638175"/>
        </a:xfrm>
        <a:prstGeom prst="rect">
          <a:avLst/>
        </a:prstGeom>
        <a:noFill/>
        <a:ln w="9525">
          <a:noFill/>
          <a:miter lim="800000"/>
          <a:headEnd/>
          <a:tailEnd/>
        </a:ln>
      </xdr:spPr>
    </xdr:pic>
    <xdr:clientData/>
  </xdr:twoCellAnchor>
  <xdr:twoCellAnchor editAs="oneCell">
    <xdr:from>
      <xdr:col>2</xdr:col>
      <xdr:colOff>47625</xdr:colOff>
      <xdr:row>33</xdr:row>
      <xdr:rowOff>47625</xdr:rowOff>
    </xdr:from>
    <xdr:to>
      <xdr:col>2</xdr:col>
      <xdr:colOff>904875</xdr:colOff>
      <xdr:row>33</xdr:row>
      <xdr:rowOff>676275</xdr:rowOff>
    </xdr:to>
    <xdr:pic>
      <xdr:nvPicPr>
        <xdr:cNvPr id="1078" name="Рисунок 69"/>
        <xdr:cNvPicPr>
          <a:picLocks noChangeAspect="1" noChangeArrowheads="1"/>
        </xdr:cNvPicPr>
      </xdr:nvPicPr>
      <xdr:blipFill>
        <a:blip xmlns:r="http://schemas.openxmlformats.org/officeDocument/2006/relationships" r:embed="rId54" cstate="print"/>
        <a:srcRect t="15404"/>
        <a:stretch>
          <a:fillRect/>
        </a:stretch>
      </xdr:blipFill>
      <xdr:spPr bwMode="auto">
        <a:xfrm>
          <a:off x="1562100" y="21536025"/>
          <a:ext cx="857250" cy="628650"/>
        </a:xfrm>
        <a:prstGeom prst="rect">
          <a:avLst/>
        </a:prstGeom>
        <a:noFill/>
        <a:ln w="9525">
          <a:noFill/>
          <a:miter lim="800000"/>
          <a:headEnd/>
          <a:tailEnd/>
        </a:ln>
      </xdr:spPr>
    </xdr:pic>
    <xdr:clientData/>
  </xdr:twoCellAnchor>
  <xdr:twoCellAnchor editAs="oneCell">
    <xdr:from>
      <xdr:col>2</xdr:col>
      <xdr:colOff>38100</xdr:colOff>
      <xdr:row>32</xdr:row>
      <xdr:rowOff>66675</xdr:rowOff>
    </xdr:from>
    <xdr:to>
      <xdr:col>2</xdr:col>
      <xdr:colOff>952500</xdr:colOff>
      <xdr:row>32</xdr:row>
      <xdr:rowOff>742950</xdr:rowOff>
    </xdr:to>
    <xdr:pic>
      <xdr:nvPicPr>
        <xdr:cNvPr id="1079" name="Рисунок 73"/>
        <xdr:cNvPicPr>
          <a:picLocks noChangeAspect="1" noChangeArrowheads="1"/>
        </xdr:cNvPicPr>
      </xdr:nvPicPr>
      <xdr:blipFill>
        <a:blip xmlns:r="http://schemas.openxmlformats.org/officeDocument/2006/relationships" r:embed="rId55" cstate="print"/>
        <a:srcRect t="13658"/>
        <a:stretch>
          <a:fillRect/>
        </a:stretch>
      </xdr:blipFill>
      <xdr:spPr bwMode="auto">
        <a:xfrm>
          <a:off x="1552575" y="20783550"/>
          <a:ext cx="914400" cy="676275"/>
        </a:xfrm>
        <a:prstGeom prst="rect">
          <a:avLst/>
        </a:prstGeom>
        <a:noFill/>
        <a:ln w="9525">
          <a:noFill/>
          <a:miter lim="800000"/>
          <a:headEnd/>
          <a:tailEnd/>
        </a:ln>
      </xdr:spPr>
    </xdr:pic>
    <xdr:clientData/>
  </xdr:twoCellAnchor>
  <xdr:twoCellAnchor editAs="oneCell">
    <xdr:from>
      <xdr:col>1</xdr:col>
      <xdr:colOff>28575</xdr:colOff>
      <xdr:row>36</xdr:row>
      <xdr:rowOff>76200</xdr:rowOff>
    </xdr:from>
    <xdr:to>
      <xdr:col>1</xdr:col>
      <xdr:colOff>962025</xdr:colOff>
      <xdr:row>36</xdr:row>
      <xdr:rowOff>733425</xdr:rowOff>
    </xdr:to>
    <xdr:pic>
      <xdr:nvPicPr>
        <xdr:cNvPr id="1080" name="Рисунок 50"/>
        <xdr:cNvPicPr>
          <a:picLocks noChangeAspect="1"/>
        </xdr:cNvPicPr>
      </xdr:nvPicPr>
      <xdr:blipFill>
        <a:blip xmlns:r="http://schemas.openxmlformats.org/officeDocument/2006/relationships" r:embed="rId56" cstate="print"/>
        <a:srcRect t="11528"/>
        <a:stretch>
          <a:fillRect/>
        </a:stretch>
      </xdr:blipFill>
      <xdr:spPr bwMode="auto">
        <a:xfrm>
          <a:off x="323850" y="23869650"/>
          <a:ext cx="933450" cy="657225"/>
        </a:xfrm>
        <a:prstGeom prst="rect">
          <a:avLst/>
        </a:prstGeom>
        <a:noFill/>
        <a:ln w="9525">
          <a:noFill/>
          <a:miter lim="800000"/>
          <a:headEnd/>
          <a:tailEnd/>
        </a:ln>
      </xdr:spPr>
    </xdr:pic>
    <xdr:clientData/>
  </xdr:twoCellAnchor>
  <xdr:twoCellAnchor editAs="oneCell">
    <xdr:from>
      <xdr:col>1</xdr:col>
      <xdr:colOff>66675</xdr:colOff>
      <xdr:row>35</xdr:row>
      <xdr:rowOff>28575</xdr:rowOff>
    </xdr:from>
    <xdr:to>
      <xdr:col>1</xdr:col>
      <xdr:colOff>971550</xdr:colOff>
      <xdr:row>35</xdr:row>
      <xdr:rowOff>685800</xdr:rowOff>
    </xdr:to>
    <xdr:pic>
      <xdr:nvPicPr>
        <xdr:cNvPr id="1081" name="Рисунок 22"/>
        <xdr:cNvPicPr>
          <a:picLocks noChangeAspect="1"/>
        </xdr:cNvPicPr>
      </xdr:nvPicPr>
      <xdr:blipFill>
        <a:blip xmlns:r="http://schemas.openxmlformats.org/officeDocument/2006/relationships" r:embed="rId57" cstate="print"/>
        <a:srcRect/>
        <a:stretch>
          <a:fillRect/>
        </a:stretch>
      </xdr:blipFill>
      <xdr:spPr bwMode="auto">
        <a:xfrm>
          <a:off x="361950" y="23069550"/>
          <a:ext cx="904875" cy="657225"/>
        </a:xfrm>
        <a:prstGeom prst="rect">
          <a:avLst/>
        </a:prstGeom>
        <a:noFill/>
        <a:ln w="9525">
          <a:noFill/>
          <a:miter lim="800000"/>
          <a:headEnd/>
          <a:tailEnd/>
        </a:ln>
      </xdr:spPr>
    </xdr:pic>
    <xdr:clientData/>
  </xdr:twoCellAnchor>
  <xdr:twoCellAnchor editAs="oneCell">
    <xdr:from>
      <xdr:col>2</xdr:col>
      <xdr:colOff>19050</xdr:colOff>
      <xdr:row>36</xdr:row>
      <xdr:rowOff>9525</xdr:rowOff>
    </xdr:from>
    <xdr:to>
      <xdr:col>2</xdr:col>
      <xdr:colOff>809625</xdr:colOff>
      <xdr:row>36</xdr:row>
      <xdr:rowOff>695325</xdr:rowOff>
    </xdr:to>
    <xdr:pic>
      <xdr:nvPicPr>
        <xdr:cNvPr id="1082" name="Рисунок 42"/>
        <xdr:cNvPicPr>
          <a:picLocks noChangeAspect="1"/>
        </xdr:cNvPicPr>
      </xdr:nvPicPr>
      <xdr:blipFill>
        <a:blip xmlns:r="http://schemas.openxmlformats.org/officeDocument/2006/relationships" r:embed="rId58" cstate="print"/>
        <a:srcRect/>
        <a:stretch>
          <a:fillRect/>
        </a:stretch>
      </xdr:blipFill>
      <xdr:spPr bwMode="auto">
        <a:xfrm>
          <a:off x="1533525" y="23802975"/>
          <a:ext cx="790575" cy="685800"/>
        </a:xfrm>
        <a:prstGeom prst="rect">
          <a:avLst/>
        </a:prstGeom>
        <a:noFill/>
        <a:ln w="9525">
          <a:noFill/>
          <a:miter lim="800000"/>
          <a:headEnd/>
          <a:tailEnd/>
        </a:ln>
      </xdr:spPr>
    </xdr:pic>
    <xdr:clientData/>
  </xdr:twoCellAnchor>
  <xdr:twoCellAnchor editAs="oneCell">
    <xdr:from>
      <xdr:col>2</xdr:col>
      <xdr:colOff>57150</xdr:colOff>
      <xdr:row>35</xdr:row>
      <xdr:rowOff>66675</xdr:rowOff>
    </xdr:from>
    <xdr:to>
      <xdr:col>2</xdr:col>
      <xdr:colOff>752475</xdr:colOff>
      <xdr:row>35</xdr:row>
      <xdr:rowOff>666750</xdr:rowOff>
    </xdr:to>
    <xdr:pic>
      <xdr:nvPicPr>
        <xdr:cNvPr id="1083" name="Рисунок 57"/>
        <xdr:cNvPicPr>
          <a:picLocks noChangeAspect="1" noChangeArrowheads="1"/>
        </xdr:cNvPicPr>
      </xdr:nvPicPr>
      <xdr:blipFill>
        <a:blip xmlns:r="http://schemas.openxmlformats.org/officeDocument/2006/relationships" r:embed="rId59" cstate="print"/>
        <a:srcRect/>
        <a:stretch>
          <a:fillRect/>
        </a:stretch>
      </xdr:blipFill>
      <xdr:spPr bwMode="auto">
        <a:xfrm>
          <a:off x="1571625" y="23107650"/>
          <a:ext cx="695325" cy="600075"/>
        </a:xfrm>
        <a:prstGeom prst="rect">
          <a:avLst/>
        </a:prstGeom>
        <a:noFill/>
        <a:ln w="9525">
          <a:noFill/>
          <a:miter lim="800000"/>
          <a:headEnd/>
          <a:tailEnd/>
        </a:ln>
      </xdr:spPr>
    </xdr:pic>
    <xdr:clientData/>
  </xdr:twoCellAnchor>
  <xdr:twoCellAnchor editAs="oneCell">
    <xdr:from>
      <xdr:col>2</xdr:col>
      <xdr:colOff>28575</xdr:colOff>
      <xdr:row>38</xdr:row>
      <xdr:rowOff>57150</xdr:rowOff>
    </xdr:from>
    <xdr:to>
      <xdr:col>2</xdr:col>
      <xdr:colOff>942975</xdr:colOff>
      <xdr:row>38</xdr:row>
      <xdr:rowOff>847725</xdr:rowOff>
    </xdr:to>
    <xdr:pic>
      <xdr:nvPicPr>
        <xdr:cNvPr id="1084" name="Рисунок 100"/>
        <xdr:cNvPicPr>
          <a:picLocks noChangeAspect="1"/>
        </xdr:cNvPicPr>
      </xdr:nvPicPr>
      <xdr:blipFill>
        <a:blip xmlns:r="http://schemas.openxmlformats.org/officeDocument/2006/relationships" r:embed="rId60" cstate="print"/>
        <a:srcRect/>
        <a:stretch>
          <a:fillRect/>
        </a:stretch>
      </xdr:blipFill>
      <xdr:spPr bwMode="auto">
        <a:xfrm>
          <a:off x="1543050" y="25393650"/>
          <a:ext cx="914400" cy="790575"/>
        </a:xfrm>
        <a:prstGeom prst="rect">
          <a:avLst/>
        </a:prstGeom>
        <a:noFill/>
        <a:ln w="9525">
          <a:noFill/>
          <a:miter lim="800000"/>
          <a:headEnd/>
          <a:tailEnd/>
        </a:ln>
      </xdr:spPr>
    </xdr:pic>
    <xdr:clientData/>
  </xdr:twoCellAnchor>
  <xdr:twoCellAnchor editAs="oneCell">
    <xdr:from>
      <xdr:col>1</xdr:col>
      <xdr:colOff>76200</xdr:colOff>
      <xdr:row>38</xdr:row>
      <xdr:rowOff>76200</xdr:rowOff>
    </xdr:from>
    <xdr:to>
      <xdr:col>1</xdr:col>
      <xdr:colOff>981075</xdr:colOff>
      <xdr:row>38</xdr:row>
      <xdr:rowOff>733425</xdr:rowOff>
    </xdr:to>
    <xdr:pic>
      <xdr:nvPicPr>
        <xdr:cNvPr id="1085" name="Рисунок 20"/>
        <xdr:cNvPicPr>
          <a:picLocks noChangeAspect="1"/>
        </xdr:cNvPicPr>
      </xdr:nvPicPr>
      <xdr:blipFill>
        <a:blip xmlns:r="http://schemas.openxmlformats.org/officeDocument/2006/relationships" r:embed="rId61" cstate="print"/>
        <a:srcRect/>
        <a:stretch>
          <a:fillRect/>
        </a:stretch>
      </xdr:blipFill>
      <xdr:spPr bwMode="auto">
        <a:xfrm>
          <a:off x="371475" y="25412700"/>
          <a:ext cx="904875" cy="657225"/>
        </a:xfrm>
        <a:prstGeom prst="rect">
          <a:avLst/>
        </a:prstGeom>
        <a:noFill/>
        <a:ln w="9525">
          <a:noFill/>
          <a:miter lim="800000"/>
          <a:headEnd/>
          <a:tailEnd/>
        </a:ln>
      </xdr:spPr>
    </xdr:pic>
    <xdr:clientData/>
  </xdr:twoCellAnchor>
  <xdr:twoCellAnchor editAs="oneCell">
    <xdr:from>
      <xdr:col>1</xdr:col>
      <xdr:colOff>161925</xdr:colOff>
      <xdr:row>37</xdr:row>
      <xdr:rowOff>38100</xdr:rowOff>
    </xdr:from>
    <xdr:to>
      <xdr:col>1</xdr:col>
      <xdr:colOff>1057275</xdr:colOff>
      <xdr:row>37</xdr:row>
      <xdr:rowOff>695325</xdr:rowOff>
    </xdr:to>
    <xdr:pic>
      <xdr:nvPicPr>
        <xdr:cNvPr id="1086" name="Рисунок 24"/>
        <xdr:cNvPicPr>
          <a:picLocks noChangeAspect="1"/>
        </xdr:cNvPicPr>
      </xdr:nvPicPr>
      <xdr:blipFill>
        <a:blip xmlns:r="http://schemas.openxmlformats.org/officeDocument/2006/relationships" r:embed="rId62" cstate="print"/>
        <a:srcRect/>
        <a:stretch>
          <a:fillRect/>
        </a:stretch>
      </xdr:blipFill>
      <xdr:spPr bwMode="auto">
        <a:xfrm>
          <a:off x="457200" y="24584025"/>
          <a:ext cx="895350" cy="657225"/>
        </a:xfrm>
        <a:prstGeom prst="rect">
          <a:avLst/>
        </a:prstGeom>
        <a:noFill/>
        <a:ln w="9525">
          <a:noFill/>
          <a:miter lim="800000"/>
          <a:headEnd/>
          <a:tailEnd/>
        </a:ln>
      </xdr:spPr>
    </xdr:pic>
    <xdr:clientData/>
  </xdr:twoCellAnchor>
  <xdr:twoCellAnchor editAs="oneCell">
    <xdr:from>
      <xdr:col>2</xdr:col>
      <xdr:colOff>76200</xdr:colOff>
      <xdr:row>37</xdr:row>
      <xdr:rowOff>57150</xdr:rowOff>
    </xdr:from>
    <xdr:to>
      <xdr:col>2</xdr:col>
      <xdr:colOff>781050</xdr:colOff>
      <xdr:row>37</xdr:row>
      <xdr:rowOff>676275</xdr:rowOff>
    </xdr:to>
    <xdr:pic>
      <xdr:nvPicPr>
        <xdr:cNvPr id="1087" name="Рисунок 44"/>
        <xdr:cNvPicPr>
          <a:picLocks noChangeAspect="1"/>
        </xdr:cNvPicPr>
      </xdr:nvPicPr>
      <xdr:blipFill>
        <a:blip xmlns:r="http://schemas.openxmlformats.org/officeDocument/2006/relationships" r:embed="rId63" cstate="print"/>
        <a:srcRect/>
        <a:stretch>
          <a:fillRect/>
        </a:stretch>
      </xdr:blipFill>
      <xdr:spPr bwMode="auto">
        <a:xfrm>
          <a:off x="1590675" y="24603075"/>
          <a:ext cx="704850" cy="619125"/>
        </a:xfrm>
        <a:prstGeom prst="rect">
          <a:avLst/>
        </a:prstGeom>
        <a:noFill/>
        <a:ln w="9525">
          <a:noFill/>
          <a:miter lim="800000"/>
          <a:headEnd/>
          <a:tailEnd/>
        </a:ln>
      </xdr:spPr>
    </xdr:pic>
    <xdr:clientData/>
  </xdr:twoCellAnchor>
  <xdr:twoCellAnchor editAs="oneCell">
    <xdr:from>
      <xdr:col>1</xdr:col>
      <xdr:colOff>104775</xdr:colOff>
      <xdr:row>39</xdr:row>
      <xdr:rowOff>38100</xdr:rowOff>
    </xdr:from>
    <xdr:to>
      <xdr:col>1</xdr:col>
      <xdr:colOff>790575</xdr:colOff>
      <xdr:row>39</xdr:row>
      <xdr:rowOff>704850</xdr:rowOff>
    </xdr:to>
    <xdr:pic>
      <xdr:nvPicPr>
        <xdr:cNvPr id="1088" name="Рисунок 88"/>
        <xdr:cNvPicPr>
          <a:picLocks noChangeAspect="1"/>
        </xdr:cNvPicPr>
      </xdr:nvPicPr>
      <xdr:blipFill>
        <a:blip xmlns:r="http://schemas.openxmlformats.org/officeDocument/2006/relationships" r:embed="rId64" cstate="print"/>
        <a:srcRect/>
        <a:stretch>
          <a:fillRect/>
        </a:stretch>
      </xdr:blipFill>
      <xdr:spPr bwMode="auto">
        <a:xfrm>
          <a:off x="400050" y="26298525"/>
          <a:ext cx="685800" cy="666750"/>
        </a:xfrm>
        <a:prstGeom prst="rect">
          <a:avLst/>
        </a:prstGeom>
        <a:noFill/>
        <a:ln w="9525">
          <a:noFill/>
          <a:miter lim="800000"/>
          <a:headEnd/>
          <a:tailEnd/>
        </a:ln>
      </xdr:spPr>
    </xdr:pic>
    <xdr:clientData/>
  </xdr:twoCellAnchor>
  <xdr:twoCellAnchor editAs="oneCell">
    <xdr:from>
      <xdr:col>1</xdr:col>
      <xdr:colOff>95250</xdr:colOff>
      <xdr:row>40</xdr:row>
      <xdr:rowOff>28575</xdr:rowOff>
    </xdr:from>
    <xdr:to>
      <xdr:col>1</xdr:col>
      <xdr:colOff>819150</xdr:colOff>
      <xdr:row>41</xdr:row>
      <xdr:rowOff>0</xdr:rowOff>
    </xdr:to>
    <xdr:pic>
      <xdr:nvPicPr>
        <xdr:cNvPr id="1089" name="Рисунок 90"/>
        <xdr:cNvPicPr>
          <a:picLocks noChangeAspect="1"/>
        </xdr:cNvPicPr>
      </xdr:nvPicPr>
      <xdr:blipFill>
        <a:blip xmlns:r="http://schemas.openxmlformats.org/officeDocument/2006/relationships" r:embed="rId65" cstate="print"/>
        <a:srcRect/>
        <a:stretch>
          <a:fillRect/>
        </a:stretch>
      </xdr:blipFill>
      <xdr:spPr bwMode="auto">
        <a:xfrm>
          <a:off x="390525" y="27041475"/>
          <a:ext cx="723900" cy="714375"/>
        </a:xfrm>
        <a:prstGeom prst="rect">
          <a:avLst/>
        </a:prstGeom>
        <a:noFill/>
        <a:ln w="9525">
          <a:noFill/>
          <a:miter lim="800000"/>
          <a:headEnd/>
          <a:tailEnd/>
        </a:ln>
      </xdr:spPr>
    </xdr:pic>
    <xdr:clientData/>
  </xdr:twoCellAnchor>
  <xdr:twoCellAnchor editAs="oneCell">
    <xdr:from>
      <xdr:col>1</xdr:col>
      <xdr:colOff>123825</xdr:colOff>
      <xdr:row>41</xdr:row>
      <xdr:rowOff>57150</xdr:rowOff>
    </xdr:from>
    <xdr:to>
      <xdr:col>1</xdr:col>
      <xdr:colOff>838200</xdr:colOff>
      <xdr:row>41</xdr:row>
      <xdr:rowOff>752475</xdr:rowOff>
    </xdr:to>
    <xdr:pic>
      <xdr:nvPicPr>
        <xdr:cNvPr id="1090" name="Рисунок 92"/>
        <xdr:cNvPicPr>
          <a:picLocks noChangeAspect="1"/>
        </xdr:cNvPicPr>
      </xdr:nvPicPr>
      <xdr:blipFill>
        <a:blip xmlns:r="http://schemas.openxmlformats.org/officeDocument/2006/relationships" r:embed="rId66" cstate="print"/>
        <a:srcRect/>
        <a:stretch>
          <a:fillRect/>
        </a:stretch>
      </xdr:blipFill>
      <xdr:spPr bwMode="auto">
        <a:xfrm>
          <a:off x="419100" y="27813000"/>
          <a:ext cx="714375" cy="695325"/>
        </a:xfrm>
        <a:prstGeom prst="rect">
          <a:avLst/>
        </a:prstGeom>
        <a:noFill/>
        <a:ln w="9525">
          <a:noFill/>
          <a:miter lim="800000"/>
          <a:headEnd/>
          <a:tailEnd/>
        </a:ln>
      </xdr:spPr>
    </xdr:pic>
    <xdr:clientData/>
  </xdr:twoCellAnchor>
  <xdr:twoCellAnchor editAs="oneCell">
    <xdr:from>
      <xdr:col>2</xdr:col>
      <xdr:colOff>85725</xdr:colOff>
      <xdr:row>39</xdr:row>
      <xdr:rowOff>38100</xdr:rowOff>
    </xdr:from>
    <xdr:to>
      <xdr:col>2</xdr:col>
      <xdr:colOff>847725</xdr:colOff>
      <xdr:row>39</xdr:row>
      <xdr:rowOff>723900</xdr:rowOff>
    </xdr:to>
    <xdr:pic>
      <xdr:nvPicPr>
        <xdr:cNvPr id="1091" name="Рисунок 79"/>
        <xdr:cNvPicPr>
          <a:picLocks noChangeAspect="1" noChangeArrowheads="1"/>
        </xdr:cNvPicPr>
      </xdr:nvPicPr>
      <xdr:blipFill>
        <a:blip xmlns:r="http://schemas.openxmlformats.org/officeDocument/2006/relationships" r:embed="rId67" cstate="print"/>
        <a:srcRect/>
        <a:stretch>
          <a:fillRect/>
        </a:stretch>
      </xdr:blipFill>
      <xdr:spPr bwMode="auto">
        <a:xfrm>
          <a:off x="1600200" y="26298525"/>
          <a:ext cx="762000" cy="685800"/>
        </a:xfrm>
        <a:prstGeom prst="rect">
          <a:avLst/>
        </a:prstGeom>
        <a:noFill/>
        <a:ln w="9525">
          <a:noFill/>
          <a:miter lim="800000"/>
          <a:headEnd/>
          <a:tailEnd/>
        </a:ln>
      </xdr:spPr>
    </xdr:pic>
    <xdr:clientData/>
  </xdr:twoCellAnchor>
  <xdr:twoCellAnchor editAs="oneCell">
    <xdr:from>
      <xdr:col>2</xdr:col>
      <xdr:colOff>57150</xdr:colOff>
      <xdr:row>40</xdr:row>
      <xdr:rowOff>38100</xdr:rowOff>
    </xdr:from>
    <xdr:to>
      <xdr:col>2</xdr:col>
      <xdr:colOff>819150</xdr:colOff>
      <xdr:row>40</xdr:row>
      <xdr:rowOff>714375</xdr:rowOff>
    </xdr:to>
    <xdr:pic>
      <xdr:nvPicPr>
        <xdr:cNvPr id="1092" name="Рисунок 81"/>
        <xdr:cNvPicPr>
          <a:picLocks noChangeAspect="1" noChangeArrowheads="1"/>
        </xdr:cNvPicPr>
      </xdr:nvPicPr>
      <xdr:blipFill>
        <a:blip xmlns:r="http://schemas.openxmlformats.org/officeDocument/2006/relationships" r:embed="rId68" cstate="print"/>
        <a:srcRect/>
        <a:stretch>
          <a:fillRect/>
        </a:stretch>
      </xdr:blipFill>
      <xdr:spPr bwMode="auto">
        <a:xfrm>
          <a:off x="1571625" y="27051000"/>
          <a:ext cx="762000" cy="676275"/>
        </a:xfrm>
        <a:prstGeom prst="rect">
          <a:avLst/>
        </a:prstGeom>
        <a:noFill/>
        <a:ln w="9525">
          <a:noFill/>
          <a:miter lim="800000"/>
          <a:headEnd/>
          <a:tailEnd/>
        </a:ln>
      </xdr:spPr>
    </xdr:pic>
    <xdr:clientData/>
  </xdr:twoCellAnchor>
  <xdr:twoCellAnchor editAs="oneCell">
    <xdr:from>
      <xdr:col>2</xdr:col>
      <xdr:colOff>38100</xdr:colOff>
      <xdr:row>41</xdr:row>
      <xdr:rowOff>76200</xdr:rowOff>
    </xdr:from>
    <xdr:to>
      <xdr:col>2</xdr:col>
      <xdr:colOff>866775</xdr:colOff>
      <xdr:row>41</xdr:row>
      <xdr:rowOff>723900</xdr:rowOff>
    </xdr:to>
    <xdr:pic>
      <xdr:nvPicPr>
        <xdr:cNvPr id="1093" name="Рисунок 83"/>
        <xdr:cNvPicPr>
          <a:picLocks noChangeAspect="1" noChangeArrowheads="1"/>
        </xdr:cNvPicPr>
      </xdr:nvPicPr>
      <xdr:blipFill>
        <a:blip xmlns:r="http://schemas.openxmlformats.org/officeDocument/2006/relationships" r:embed="rId69" cstate="print"/>
        <a:srcRect t="12321"/>
        <a:stretch>
          <a:fillRect/>
        </a:stretch>
      </xdr:blipFill>
      <xdr:spPr bwMode="auto">
        <a:xfrm>
          <a:off x="1552575" y="27832050"/>
          <a:ext cx="828675" cy="647700"/>
        </a:xfrm>
        <a:prstGeom prst="rect">
          <a:avLst/>
        </a:prstGeom>
        <a:noFill/>
        <a:ln w="9525">
          <a:noFill/>
          <a:miter lim="800000"/>
          <a:headEnd/>
          <a:tailEnd/>
        </a:ln>
      </xdr:spPr>
    </xdr:pic>
    <xdr:clientData/>
  </xdr:twoCellAnchor>
  <xdr:twoCellAnchor editAs="oneCell">
    <xdr:from>
      <xdr:col>1</xdr:col>
      <xdr:colOff>238125</xdr:colOff>
      <xdr:row>43</xdr:row>
      <xdr:rowOff>66675</xdr:rowOff>
    </xdr:from>
    <xdr:to>
      <xdr:col>1</xdr:col>
      <xdr:colOff>971550</xdr:colOff>
      <xdr:row>44</xdr:row>
      <xdr:rowOff>0</xdr:rowOff>
    </xdr:to>
    <xdr:pic>
      <xdr:nvPicPr>
        <xdr:cNvPr id="1094" name="Рисунок 86"/>
        <xdr:cNvPicPr>
          <a:picLocks noChangeAspect="1"/>
        </xdr:cNvPicPr>
      </xdr:nvPicPr>
      <xdr:blipFill>
        <a:blip xmlns:r="http://schemas.openxmlformats.org/officeDocument/2006/relationships" r:embed="rId70" cstate="print"/>
        <a:srcRect/>
        <a:stretch>
          <a:fillRect/>
        </a:stretch>
      </xdr:blipFill>
      <xdr:spPr bwMode="auto">
        <a:xfrm>
          <a:off x="533400" y="29432250"/>
          <a:ext cx="733425" cy="714375"/>
        </a:xfrm>
        <a:prstGeom prst="rect">
          <a:avLst/>
        </a:prstGeom>
        <a:noFill/>
        <a:ln w="9525">
          <a:noFill/>
          <a:miter lim="800000"/>
          <a:headEnd/>
          <a:tailEnd/>
        </a:ln>
      </xdr:spPr>
    </xdr:pic>
    <xdr:clientData/>
  </xdr:twoCellAnchor>
  <xdr:twoCellAnchor editAs="oneCell">
    <xdr:from>
      <xdr:col>1</xdr:col>
      <xdr:colOff>190500</xdr:colOff>
      <xdr:row>44</xdr:row>
      <xdr:rowOff>9525</xdr:rowOff>
    </xdr:from>
    <xdr:to>
      <xdr:col>1</xdr:col>
      <xdr:colOff>933450</xdr:colOff>
      <xdr:row>44</xdr:row>
      <xdr:rowOff>723900</xdr:rowOff>
    </xdr:to>
    <xdr:pic>
      <xdr:nvPicPr>
        <xdr:cNvPr id="1095" name="Рисунок 94"/>
        <xdr:cNvPicPr>
          <a:picLocks noChangeAspect="1"/>
        </xdr:cNvPicPr>
      </xdr:nvPicPr>
      <xdr:blipFill>
        <a:blip xmlns:r="http://schemas.openxmlformats.org/officeDocument/2006/relationships" r:embed="rId71" cstate="print"/>
        <a:srcRect/>
        <a:stretch>
          <a:fillRect/>
        </a:stretch>
      </xdr:blipFill>
      <xdr:spPr bwMode="auto">
        <a:xfrm>
          <a:off x="485775" y="30156150"/>
          <a:ext cx="742950" cy="714375"/>
        </a:xfrm>
        <a:prstGeom prst="rect">
          <a:avLst/>
        </a:prstGeom>
        <a:noFill/>
        <a:ln w="9525">
          <a:noFill/>
          <a:miter lim="800000"/>
          <a:headEnd/>
          <a:tailEnd/>
        </a:ln>
      </xdr:spPr>
    </xdr:pic>
    <xdr:clientData/>
  </xdr:twoCellAnchor>
  <xdr:twoCellAnchor editAs="oneCell">
    <xdr:from>
      <xdr:col>1</xdr:col>
      <xdr:colOff>47625</xdr:colOff>
      <xdr:row>42</xdr:row>
      <xdr:rowOff>9525</xdr:rowOff>
    </xdr:from>
    <xdr:to>
      <xdr:col>1</xdr:col>
      <xdr:colOff>752475</xdr:colOff>
      <xdr:row>42</xdr:row>
      <xdr:rowOff>695325</xdr:rowOff>
    </xdr:to>
    <xdr:pic>
      <xdr:nvPicPr>
        <xdr:cNvPr id="1096" name="Рисунок 96"/>
        <xdr:cNvPicPr>
          <a:picLocks noChangeAspect="1"/>
        </xdr:cNvPicPr>
      </xdr:nvPicPr>
      <xdr:blipFill>
        <a:blip xmlns:r="http://schemas.openxmlformats.org/officeDocument/2006/relationships" r:embed="rId72" cstate="print"/>
        <a:srcRect/>
        <a:stretch>
          <a:fillRect/>
        </a:stretch>
      </xdr:blipFill>
      <xdr:spPr bwMode="auto">
        <a:xfrm>
          <a:off x="342900" y="28536900"/>
          <a:ext cx="704850" cy="685800"/>
        </a:xfrm>
        <a:prstGeom prst="rect">
          <a:avLst/>
        </a:prstGeom>
        <a:noFill/>
        <a:ln w="9525">
          <a:noFill/>
          <a:miter lim="800000"/>
          <a:headEnd/>
          <a:tailEnd/>
        </a:ln>
      </xdr:spPr>
    </xdr:pic>
    <xdr:clientData/>
  </xdr:twoCellAnchor>
  <xdr:twoCellAnchor editAs="oneCell">
    <xdr:from>
      <xdr:col>2</xdr:col>
      <xdr:colOff>161925</xdr:colOff>
      <xdr:row>42</xdr:row>
      <xdr:rowOff>38100</xdr:rowOff>
    </xdr:from>
    <xdr:to>
      <xdr:col>2</xdr:col>
      <xdr:colOff>914400</xdr:colOff>
      <xdr:row>42</xdr:row>
      <xdr:rowOff>742950</xdr:rowOff>
    </xdr:to>
    <xdr:pic>
      <xdr:nvPicPr>
        <xdr:cNvPr id="1097" name="Рисунок 85"/>
        <xdr:cNvPicPr>
          <a:picLocks noChangeAspect="1" noChangeArrowheads="1"/>
        </xdr:cNvPicPr>
      </xdr:nvPicPr>
      <xdr:blipFill>
        <a:blip xmlns:r="http://schemas.openxmlformats.org/officeDocument/2006/relationships" r:embed="rId73" cstate="print"/>
        <a:srcRect/>
        <a:stretch>
          <a:fillRect/>
        </a:stretch>
      </xdr:blipFill>
      <xdr:spPr bwMode="auto">
        <a:xfrm>
          <a:off x="1676400" y="28565475"/>
          <a:ext cx="752475" cy="704850"/>
        </a:xfrm>
        <a:prstGeom prst="rect">
          <a:avLst/>
        </a:prstGeom>
        <a:noFill/>
        <a:ln w="9525">
          <a:noFill/>
          <a:miter lim="800000"/>
          <a:headEnd/>
          <a:tailEnd/>
        </a:ln>
      </xdr:spPr>
    </xdr:pic>
    <xdr:clientData/>
  </xdr:twoCellAnchor>
  <xdr:twoCellAnchor editAs="oneCell">
    <xdr:from>
      <xdr:col>2</xdr:col>
      <xdr:colOff>123825</xdr:colOff>
      <xdr:row>43</xdr:row>
      <xdr:rowOff>47625</xdr:rowOff>
    </xdr:from>
    <xdr:to>
      <xdr:col>2</xdr:col>
      <xdr:colOff>933450</xdr:colOff>
      <xdr:row>43</xdr:row>
      <xdr:rowOff>771525</xdr:rowOff>
    </xdr:to>
    <xdr:pic>
      <xdr:nvPicPr>
        <xdr:cNvPr id="1098" name="Рисунок 87"/>
        <xdr:cNvPicPr>
          <a:picLocks noChangeAspect="1" noChangeArrowheads="1"/>
        </xdr:cNvPicPr>
      </xdr:nvPicPr>
      <xdr:blipFill>
        <a:blip xmlns:r="http://schemas.openxmlformats.org/officeDocument/2006/relationships" r:embed="rId74" cstate="print"/>
        <a:srcRect/>
        <a:stretch>
          <a:fillRect/>
        </a:stretch>
      </xdr:blipFill>
      <xdr:spPr bwMode="auto">
        <a:xfrm>
          <a:off x="1638300" y="29413200"/>
          <a:ext cx="809625" cy="723900"/>
        </a:xfrm>
        <a:prstGeom prst="rect">
          <a:avLst/>
        </a:prstGeom>
        <a:noFill/>
        <a:ln w="9525">
          <a:noFill/>
          <a:miter lim="800000"/>
          <a:headEnd/>
          <a:tailEnd/>
        </a:ln>
      </xdr:spPr>
    </xdr:pic>
    <xdr:clientData/>
  </xdr:twoCellAnchor>
  <xdr:twoCellAnchor editAs="oneCell">
    <xdr:from>
      <xdr:col>2</xdr:col>
      <xdr:colOff>133350</xdr:colOff>
      <xdr:row>44</xdr:row>
      <xdr:rowOff>38100</xdr:rowOff>
    </xdr:from>
    <xdr:to>
      <xdr:col>2</xdr:col>
      <xdr:colOff>876300</xdr:colOff>
      <xdr:row>44</xdr:row>
      <xdr:rowOff>714375</xdr:rowOff>
    </xdr:to>
    <xdr:pic>
      <xdr:nvPicPr>
        <xdr:cNvPr id="1099" name="Рисунок 89"/>
        <xdr:cNvPicPr>
          <a:picLocks noChangeAspect="1" noChangeArrowheads="1"/>
        </xdr:cNvPicPr>
      </xdr:nvPicPr>
      <xdr:blipFill>
        <a:blip xmlns:r="http://schemas.openxmlformats.org/officeDocument/2006/relationships" r:embed="rId75" cstate="print"/>
        <a:srcRect/>
        <a:stretch>
          <a:fillRect/>
        </a:stretch>
      </xdr:blipFill>
      <xdr:spPr bwMode="auto">
        <a:xfrm>
          <a:off x="1647825" y="30184725"/>
          <a:ext cx="742950" cy="676275"/>
        </a:xfrm>
        <a:prstGeom prst="rect">
          <a:avLst/>
        </a:prstGeom>
        <a:noFill/>
        <a:ln w="9525">
          <a:noFill/>
          <a:miter lim="800000"/>
          <a:headEnd/>
          <a:tailEnd/>
        </a:ln>
      </xdr:spPr>
    </xdr:pic>
    <xdr:clientData/>
  </xdr:twoCellAnchor>
  <xdr:twoCellAnchor editAs="oneCell">
    <xdr:from>
      <xdr:col>1</xdr:col>
      <xdr:colOff>123825</xdr:colOff>
      <xdr:row>47</xdr:row>
      <xdr:rowOff>57150</xdr:rowOff>
    </xdr:from>
    <xdr:to>
      <xdr:col>1</xdr:col>
      <xdr:colOff>809625</xdr:colOff>
      <xdr:row>48</xdr:row>
      <xdr:rowOff>0</xdr:rowOff>
    </xdr:to>
    <xdr:pic>
      <xdr:nvPicPr>
        <xdr:cNvPr id="1100" name="Рисунок 72"/>
        <xdr:cNvPicPr>
          <a:picLocks noChangeAspect="1"/>
        </xdr:cNvPicPr>
      </xdr:nvPicPr>
      <xdr:blipFill>
        <a:blip xmlns:r="http://schemas.openxmlformats.org/officeDocument/2006/relationships" r:embed="rId76" cstate="print"/>
        <a:srcRect/>
        <a:stretch>
          <a:fillRect/>
        </a:stretch>
      </xdr:blipFill>
      <xdr:spPr bwMode="auto">
        <a:xfrm>
          <a:off x="419100" y="31899225"/>
          <a:ext cx="685800" cy="685800"/>
        </a:xfrm>
        <a:prstGeom prst="rect">
          <a:avLst/>
        </a:prstGeom>
        <a:noFill/>
        <a:ln w="9525">
          <a:noFill/>
          <a:miter lim="800000"/>
          <a:headEnd/>
          <a:tailEnd/>
        </a:ln>
      </xdr:spPr>
    </xdr:pic>
    <xdr:clientData/>
  </xdr:twoCellAnchor>
  <xdr:twoCellAnchor editAs="oneCell">
    <xdr:from>
      <xdr:col>2</xdr:col>
      <xdr:colOff>200025</xdr:colOff>
      <xdr:row>46</xdr:row>
      <xdr:rowOff>9525</xdr:rowOff>
    </xdr:from>
    <xdr:to>
      <xdr:col>2</xdr:col>
      <xdr:colOff>1019175</xdr:colOff>
      <xdr:row>46</xdr:row>
      <xdr:rowOff>723900</xdr:rowOff>
    </xdr:to>
    <xdr:pic>
      <xdr:nvPicPr>
        <xdr:cNvPr id="1101" name="Рисунок 40"/>
        <xdr:cNvPicPr>
          <a:picLocks noChangeAspect="1"/>
        </xdr:cNvPicPr>
      </xdr:nvPicPr>
      <xdr:blipFill>
        <a:blip xmlns:r="http://schemas.openxmlformats.org/officeDocument/2006/relationships" r:embed="rId77" cstate="print"/>
        <a:srcRect/>
        <a:stretch>
          <a:fillRect/>
        </a:stretch>
      </xdr:blipFill>
      <xdr:spPr bwMode="auto">
        <a:xfrm>
          <a:off x="1714500" y="31089600"/>
          <a:ext cx="819150" cy="714375"/>
        </a:xfrm>
        <a:prstGeom prst="rect">
          <a:avLst/>
        </a:prstGeom>
        <a:noFill/>
        <a:ln w="9525">
          <a:noFill/>
          <a:miter lim="800000"/>
          <a:headEnd/>
          <a:tailEnd/>
        </a:ln>
      </xdr:spPr>
    </xdr:pic>
    <xdr:clientData/>
  </xdr:twoCellAnchor>
  <xdr:twoCellAnchor editAs="oneCell">
    <xdr:from>
      <xdr:col>1</xdr:col>
      <xdr:colOff>190500</xdr:colOff>
      <xdr:row>46</xdr:row>
      <xdr:rowOff>57150</xdr:rowOff>
    </xdr:from>
    <xdr:to>
      <xdr:col>1</xdr:col>
      <xdr:colOff>838200</xdr:colOff>
      <xdr:row>46</xdr:row>
      <xdr:rowOff>704850</xdr:rowOff>
    </xdr:to>
    <xdr:pic>
      <xdr:nvPicPr>
        <xdr:cNvPr id="1102" name="Рисунок 55"/>
        <xdr:cNvPicPr>
          <a:picLocks noChangeAspect="1"/>
        </xdr:cNvPicPr>
      </xdr:nvPicPr>
      <xdr:blipFill>
        <a:blip xmlns:r="http://schemas.openxmlformats.org/officeDocument/2006/relationships" r:embed="rId78" cstate="print"/>
        <a:srcRect/>
        <a:stretch>
          <a:fillRect/>
        </a:stretch>
      </xdr:blipFill>
      <xdr:spPr bwMode="auto">
        <a:xfrm>
          <a:off x="485775" y="31137225"/>
          <a:ext cx="647700" cy="647700"/>
        </a:xfrm>
        <a:prstGeom prst="rect">
          <a:avLst/>
        </a:prstGeom>
        <a:noFill/>
        <a:ln w="9525">
          <a:noFill/>
          <a:miter lim="800000"/>
          <a:headEnd/>
          <a:tailEnd/>
        </a:ln>
      </xdr:spPr>
    </xdr:pic>
    <xdr:clientData/>
  </xdr:twoCellAnchor>
  <xdr:twoCellAnchor editAs="oneCell">
    <xdr:from>
      <xdr:col>2</xdr:col>
      <xdr:colOff>66675</xdr:colOff>
      <xdr:row>47</xdr:row>
      <xdr:rowOff>47625</xdr:rowOff>
    </xdr:from>
    <xdr:to>
      <xdr:col>2</xdr:col>
      <xdr:colOff>838200</xdr:colOff>
      <xdr:row>47</xdr:row>
      <xdr:rowOff>714375</xdr:rowOff>
    </xdr:to>
    <xdr:pic>
      <xdr:nvPicPr>
        <xdr:cNvPr id="1103" name="Рисунок 7"/>
        <xdr:cNvPicPr>
          <a:picLocks noChangeAspect="1"/>
        </xdr:cNvPicPr>
      </xdr:nvPicPr>
      <xdr:blipFill>
        <a:blip xmlns:r="http://schemas.openxmlformats.org/officeDocument/2006/relationships" r:embed="rId79" cstate="print"/>
        <a:srcRect/>
        <a:stretch>
          <a:fillRect/>
        </a:stretch>
      </xdr:blipFill>
      <xdr:spPr bwMode="auto">
        <a:xfrm>
          <a:off x="1581150" y="31889700"/>
          <a:ext cx="771525" cy="666750"/>
        </a:xfrm>
        <a:prstGeom prst="rect">
          <a:avLst/>
        </a:prstGeom>
        <a:noFill/>
        <a:ln w="9525">
          <a:noFill/>
          <a:miter lim="800000"/>
          <a:headEnd/>
          <a:tailEnd/>
        </a:ln>
      </xdr:spPr>
    </xdr:pic>
    <xdr:clientData/>
  </xdr:twoCellAnchor>
  <xdr:twoCellAnchor editAs="oneCell">
    <xdr:from>
      <xdr:col>2</xdr:col>
      <xdr:colOff>19050</xdr:colOff>
      <xdr:row>48</xdr:row>
      <xdr:rowOff>104775</xdr:rowOff>
    </xdr:from>
    <xdr:to>
      <xdr:col>2</xdr:col>
      <xdr:colOff>819150</xdr:colOff>
      <xdr:row>48</xdr:row>
      <xdr:rowOff>704850</xdr:rowOff>
    </xdr:to>
    <xdr:pic>
      <xdr:nvPicPr>
        <xdr:cNvPr id="1104" name="Рисунок 142"/>
        <xdr:cNvPicPr>
          <a:picLocks noChangeAspect="1"/>
        </xdr:cNvPicPr>
      </xdr:nvPicPr>
      <xdr:blipFill>
        <a:blip xmlns:r="http://schemas.openxmlformats.org/officeDocument/2006/relationships" r:embed="rId80" cstate="print"/>
        <a:srcRect t="12331"/>
        <a:stretch>
          <a:fillRect/>
        </a:stretch>
      </xdr:blipFill>
      <xdr:spPr bwMode="auto">
        <a:xfrm>
          <a:off x="1533525" y="32689800"/>
          <a:ext cx="800100" cy="600075"/>
        </a:xfrm>
        <a:prstGeom prst="rect">
          <a:avLst/>
        </a:prstGeom>
        <a:noFill/>
        <a:ln w="9525">
          <a:noFill/>
          <a:miter lim="800000"/>
          <a:headEnd/>
          <a:tailEnd/>
        </a:ln>
      </xdr:spPr>
    </xdr:pic>
    <xdr:clientData/>
  </xdr:twoCellAnchor>
  <xdr:twoCellAnchor editAs="oneCell">
    <xdr:from>
      <xdr:col>1</xdr:col>
      <xdr:colOff>152400</xdr:colOff>
      <xdr:row>48</xdr:row>
      <xdr:rowOff>38100</xdr:rowOff>
    </xdr:from>
    <xdr:to>
      <xdr:col>1</xdr:col>
      <xdr:colOff>819150</xdr:colOff>
      <xdr:row>48</xdr:row>
      <xdr:rowOff>704850</xdr:rowOff>
    </xdr:to>
    <xdr:pic>
      <xdr:nvPicPr>
        <xdr:cNvPr id="1105" name="Рисунок 143"/>
        <xdr:cNvPicPr>
          <a:picLocks noChangeAspect="1"/>
        </xdr:cNvPicPr>
      </xdr:nvPicPr>
      <xdr:blipFill>
        <a:blip xmlns:r="http://schemas.openxmlformats.org/officeDocument/2006/relationships" r:embed="rId81" cstate="print"/>
        <a:srcRect/>
        <a:stretch>
          <a:fillRect/>
        </a:stretch>
      </xdr:blipFill>
      <xdr:spPr bwMode="auto">
        <a:xfrm>
          <a:off x="447675" y="32623125"/>
          <a:ext cx="666750" cy="666750"/>
        </a:xfrm>
        <a:prstGeom prst="rect">
          <a:avLst/>
        </a:prstGeom>
        <a:noFill/>
        <a:ln w="9525">
          <a:noFill/>
          <a:miter lim="800000"/>
          <a:headEnd/>
          <a:tailEnd/>
        </a:ln>
      </xdr:spPr>
    </xdr:pic>
    <xdr:clientData/>
  </xdr:twoCellAnchor>
  <xdr:twoCellAnchor editAs="oneCell">
    <xdr:from>
      <xdr:col>1</xdr:col>
      <xdr:colOff>200025</xdr:colOff>
      <xdr:row>49</xdr:row>
      <xdr:rowOff>38100</xdr:rowOff>
    </xdr:from>
    <xdr:to>
      <xdr:col>1</xdr:col>
      <xdr:colOff>895350</xdr:colOff>
      <xdr:row>49</xdr:row>
      <xdr:rowOff>733425</xdr:rowOff>
    </xdr:to>
    <xdr:pic>
      <xdr:nvPicPr>
        <xdr:cNvPr id="1106" name="Рисунок 70"/>
        <xdr:cNvPicPr>
          <a:picLocks noChangeAspect="1"/>
        </xdr:cNvPicPr>
      </xdr:nvPicPr>
      <xdr:blipFill>
        <a:blip xmlns:r="http://schemas.openxmlformats.org/officeDocument/2006/relationships" r:embed="rId82" cstate="print"/>
        <a:srcRect/>
        <a:stretch>
          <a:fillRect/>
        </a:stretch>
      </xdr:blipFill>
      <xdr:spPr bwMode="auto">
        <a:xfrm>
          <a:off x="495300" y="33356550"/>
          <a:ext cx="695325" cy="695325"/>
        </a:xfrm>
        <a:prstGeom prst="rect">
          <a:avLst/>
        </a:prstGeom>
        <a:noFill/>
        <a:ln w="9525">
          <a:noFill/>
          <a:miter lim="800000"/>
          <a:headEnd/>
          <a:tailEnd/>
        </a:ln>
      </xdr:spPr>
    </xdr:pic>
    <xdr:clientData/>
  </xdr:twoCellAnchor>
  <xdr:twoCellAnchor editAs="oneCell">
    <xdr:from>
      <xdr:col>1</xdr:col>
      <xdr:colOff>76200</xdr:colOff>
      <xdr:row>50</xdr:row>
      <xdr:rowOff>19050</xdr:rowOff>
    </xdr:from>
    <xdr:to>
      <xdr:col>1</xdr:col>
      <xdr:colOff>866775</xdr:colOff>
      <xdr:row>50</xdr:row>
      <xdr:rowOff>742950</xdr:rowOff>
    </xdr:to>
    <xdr:pic>
      <xdr:nvPicPr>
        <xdr:cNvPr id="1107" name="Рисунок 76"/>
        <xdr:cNvPicPr>
          <a:picLocks noChangeAspect="1"/>
        </xdr:cNvPicPr>
      </xdr:nvPicPr>
      <xdr:blipFill>
        <a:blip xmlns:r="http://schemas.openxmlformats.org/officeDocument/2006/relationships" r:embed="rId83" cstate="print"/>
        <a:srcRect/>
        <a:stretch>
          <a:fillRect/>
        </a:stretch>
      </xdr:blipFill>
      <xdr:spPr bwMode="auto">
        <a:xfrm>
          <a:off x="371475" y="34137600"/>
          <a:ext cx="790575" cy="723900"/>
        </a:xfrm>
        <a:prstGeom prst="rect">
          <a:avLst/>
        </a:prstGeom>
        <a:noFill/>
        <a:ln w="9525">
          <a:noFill/>
          <a:miter lim="800000"/>
          <a:headEnd/>
          <a:tailEnd/>
        </a:ln>
      </xdr:spPr>
    </xdr:pic>
    <xdr:clientData/>
  </xdr:twoCellAnchor>
  <xdr:twoCellAnchor editAs="oneCell">
    <xdr:from>
      <xdr:col>1</xdr:col>
      <xdr:colOff>257175</xdr:colOff>
      <xdr:row>51</xdr:row>
      <xdr:rowOff>19050</xdr:rowOff>
    </xdr:from>
    <xdr:to>
      <xdr:col>1</xdr:col>
      <xdr:colOff>971550</xdr:colOff>
      <xdr:row>51</xdr:row>
      <xdr:rowOff>733425</xdr:rowOff>
    </xdr:to>
    <xdr:pic>
      <xdr:nvPicPr>
        <xdr:cNvPr id="1108" name="Рисунок 59"/>
        <xdr:cNvPicPr>
          <a:picLocks noChangeAspect="1"/>
        </xdr:cNvPicPr>
      </xdr:nvPicPr>
      <xdr:blipFill>
        <a:blip xmlns:r="http://schemas.openxmlformats.org/officeDocument/2006/relationships" r:embed="rId84" cstate="print"/>
        <a:srcRect/>
        <a:stretch>
          <a:fillRect/>
        </a:stretch>
      </xdr:blipFill>
      <xdr:spPr bwMode="auto">
        <a:xfrm>
          <a:off x="552450" y="34918650"/>
          <a:ext cx="714375" cy="714375"/>
        </a:xfrm>
        <a:prstGeom prst="rect">
          <a:avLst/>
        </a:prstGeom>
        <a:noFill/>
        <a:ln w="9525">
          <a:noFill/>
          <a:miter lim="800000"/>
          <a:headEnd/>
          <a:tailEnd/>
        </a:ln>
      </xdr:spPr>
    </xdr:pic>
    <xdr:clientData/>
  </xdr:twoCellAnchor>
  <xdr:twoCellAnchor editAs="oneCell">
    <xdr:from>
      <xdr:col>2</xdr:col>
      <xdr:colOff>95250</xdr:colOff>
      <xdr:row>49</xdr:row>
      <xdr:rowOff>38100</xdr:rowOff>
    </xdr:from>
    <xdr:to>
      <xdr:col>2</xdr:col>
      <xdr:colOff>942975</xdr:colOff>
      <xdr:row>49</xdr:row>
      <xdr:rowOff>762000</xdr:rowOff>
    </xdr:to>
    <xdr:pic>
      <xdr:nvPicPr>
        <xdr:cNvPr id="1109" name="Рисунок 65"/>
        <xdr:cNvPicPr>
          <a:picLocks noChangeAspect="1" noChangeArrowheads="1"/>
        </xdr:cNvPicPr>
      </xdr:nvPicPr>
      <xdr:blipFill>
        <a:blip xmlns:r="http://schemas.openxmlformats.org/officeDocument/2006/relationships" r:embed="rId85" cstate="print"/>
        <a:srcRect/>
        <a:stretch>
          <a:fillRect/>
        </a:stretch>
      </xdr:blipFill>
      <xdr:spPr bwMode="auto">
        <a:xfrm>
          <a:off x="1609725" y="33356550"/>
          <a:ext cx="847725" cy="723900"/>
        </a:xfrm>
        <a:prstGeom prst="rect">
          <a:avLst/>
        </a:prstGeom>
        <a:noFill/>
        <a:ln w="9525">
          <a:noFill/>
          <a:miter lim="800000"/>
          <a:headEnd/>
          <a:tailEnd/>
        </a:ln>
      </xdr:spPr>
    </xdr:pic>
    <xdr:clientData/>
  </xdr:twoCellAnchor>
  <xdr:twoCellAnchor editAs="oneCell">
    <xdr:from>
      <xdr:col>2</xdr:col>
      <xdr:colOff>66675</xdr:colOff>
      <xdr:row>50</xdr:row>
      <xdr:rowOff>19050</xdr:rowOff>
    </xdr:from>
    <xdr:to>
      <xdr:col>2</xdr:col>
      <xdr:colOff>790575</xdr:colOff>
      <xdr:row>50</xdr:row>
      <xdr:rowOff>742950</xdr:rowOff>
    </xdr:to>
    <xdr:pic>
      <xdr:nvPicPr>
        <xdr:cNvPr id="1110" name="Рисунок 146"/>
        <xdr:cNvPicPr>
          <a:picLocks noChangeAspect="1" noChangeArrowheads="1"/>
        </xdr:cNvPicPr>
      </xdr:nvPicPr>
      <xdr:blipFill>
        <a:blip xmlns:r="http://schemas.openxmlformats.org/officeDocument/2006/relationships" r:embed="rId86" cstate="print"/>
        <a:srcRect/>
        <a:stretch>
          <a:fillRect/>
        </a:stretch>
      </xdr:blipFill>
      <xdr:spPr bwMode="auto">
        <a:xfrm>
          <a:off x="1581150" y="34137600"/>
          <a:ext cx="723900" cy="723900"/>
        </a:xfrm>
        <a:prstGeom prst="rect">
          <a:avLst/>
        </a:prstGeom>
        <a:noFill/>
        <a:ln w="9525">
          <a:noFill/>
          <a:miter lim="800000"/>
          <a:headEnd/>
          <a:tailEnd/>
        </a:ln>
      </xdr:spPr>
    </xdr:pic>
    <xdr:clientData/>
  </xdr:twoCellAnchor>
  <xdr:twoCellAnchor editAs="oneCell">
    <xdr:from>
      <xdr:col>2</xdr:col>
      <xdr:colOff>47625</xdr:colOff>
      <xdr:row>51</xdr:row>
      <xdr:rowOff>9525</xdr:rowOff>
    </xdr:from>
    <xdr:to>
      <xdr:col>2</xdr:col>
      <xdr:colOff>771525</xdr:colOff>
      <xdr:row>51</xdr:row>
      <xdr:rowOff>733425</xdr:rowOff>
    </xdr:to>
    <xdr:pic>
      <xdr:nvPicPr>
        <xdr:cNvPr id="1111" name="Рисунок 147"/>
        <xdr:cNvPicPr>
          <a:picLocks noChangeAspect="1" noChangeArrowheads="1"/>
        </xdr:cNvPicPr>
      </xdr:nvPicPr>
      <xdr:blipFill>
        <a:blip xmlns:r="http://schemas.openxmlformats.org/officeDocument/2006/relationships" r:embed="rId87" cstate="print"/>
        <a:srcRect/>
        <a:stretch>
          <a:fillRect/>
        </a:stretch>
      </xdr:blipFill>
      <xdr:spPr bwMode="auto">
        <a:xfrm>
          <a:off x="1562100" y="34909125"/>
          <a:ext cx="723900" cy="723900"/>
        </a:xfrm>
        <a:prstGeom prst="rect">
          <a:avLst/>
        </a:prstGeom>
        <a:noFill/>
        <a:ln w="9525">
          <a:noFill/>
          <a:miter lim="800000"/>
          <a:headEnd/>
          <a:tailEnd/>
        </a:ln>
      </xdr:spPr>
    </xdr:pic>
    <xdr:clientData/>
  </xdr:twoCellAnchor>
  <xdr:twoCellAnchor editAs="oneCell">
    <xdr:from>
      <xdr:col>1</xdr:col>
      <xdr:colOff>57150</xdr:colOff>
      <xdr:row>53</xdr:row>
      <xdr:rowOff>57150</xdr:rowOff>
    </xdr:from>
    <xdr:to>
      <xdr:col>1</xdr:col>
      <xdr:colOff>762000</xdr:colOff>
      <xdr:row>53</xdr:row>
      <xdr:rowOff>685800</xdr:rowOff>
    </xdr:to>
    <xdr:pic>
      <xdr:nvPicPr>
        <xdr:cNvPr id="1112" name="Рисунок 78"/>
        <xdr:cNvPicPr>
          <a:picLocks noChangeAspect="1"/>
        </xdr:cNvPicPr>
      </xdr:nvPicPr>
      <xdr:blipFill>
        <a:blip xmlns:r="http://schemas.openxmlformats.org/officeDocument/2006/relationships" r:embed="rId88" cstate="print"/>
        <a:srcRect/>
        <a:stretch>
          <a:fillRect/>
        </a:stretch>
      </xdr:blipFill>
      <xdr:spPr bwMode="auto">
        <a:xfrm>
          <a:off x="352425" y="36509325"/>
          <a:ext cx="704850" cy="628650"/>
        </a:xfrm>
        <a:prstGeom prst="rect">
          <a:avLst/>
        </a:prstGeom>
        <a:noFill/>
        <a:ln w="9525">
          <a:noFill/>
          <a:miter lim="800000"/>
          <a:headEnd/>
          <a:tailEnd/>
        </a:ln>
      </xdr:spPr>
    </xdr:pic>
    <xdr:clientData/>
  </xdr:twoCellAnchor>
  <xdr:twoCellAnchor editAs="oneCell">
    <xdr:from>
      <xdr:col>1</xdr:col>
      <xdr:colOff>76200</xdr:colOff>
      <xdr:row>54</xdr:row>
      <xdr:rowOff>38100</xdr:rowOff>
    </xdr:from>
    <xdr:to>
      <xdr:col>1</xdr:col>
      <xdr:colOff>1028700</xdr:colOff>
      <xdr:row>54</xdr:row>
      <xdr:rowOff>676275</xdr:rowOff>
    </xdr:to>
    <xdr:pic>
      <xdr:nvPicPr>
        <xdr:cNvPr id="1113" name="Рисунок 98"/>
        <xdr:cNvPicPr>
          <a:picLocks noChangeAspect="1"/>
        </xdr:cNvPicPr>
      </xdr:nvPicPr>
      <xdr:blipFill>
        <a:blip xmlns:r="http://schemas.openxmlformats.org/officeDocument/2006/relationships" r:embed="rId89" cstate="print"/>
        <a:srcRect/>
        <a:stretch>
          <a:fillRect/>
        </a:stretch>
      </xdr:blipFill>
      <xdr:spPr bwMode="auto">
        <a:xfrm>
          <a:off x="371475" y="37252275"/>
          <a:ext cx="952500" cy="638175"/>
        </a:xfrm>
        <a:prstGeom prst="rect">
          <a:avLst/>
        </a:prstGeom>
        <a:noFill/>
        <a:ln w="9525">
          <a:noFill/>
          <a:miter lim="800000"/>
          <a:headEnd/>
          <a:tailEnd/>
        </a:ln>
      </xdr:spPr>
    </xdr:pic>
    <xdr:clientData/>
  </xdr:twoCellAnchor>
  <xdr:twoCellAnchor editAs="oneCell">
    <xdr:from>
      <xdr:col>1</xdr:col>
      <xdr:colOff>38100</xdr:colOff>
      <xdr:row>52</xdr:row>
      <xdr:rowOff>19050</xdr:rowOff>
    </xdr:from>
    <xdr:to>
      <xdr:col>1</xdr:col>
      <xdr:colOff>723900</xdr:colOff>
      <xdr:row>52</xdr:row>
      <xdr:rowOff>704850</xdr:rowOff>
    </xdr:to>
    <xdr:pic>
      <xdr:nvPicPr>
        <xdr:cNvPr id="1114" name="Рисунок 63"/>
        <xdr:cNvPicPr>
          <a:picLocks noChangeAspect="1"/>
        </xdr:cNvPicPr>
      </xdr:nvPicPr>
      <xdr:blipFill>
        <a:blip xmlns:r="http://schemas.openxmlformats.org/officeDocument/2006/relationships" r:embed="rId90" cstate="print"/>
        <a:srcRect/>
        <a:stretch>
          <a:fillRect/>
        </a:stretch>
      </xdr:blipFill>
      <xdr:spPr bwMode="auto">
        <a:xfrm>
          <a:off x="333375" y="35680650"/>
          <a:ext cx="685800" cy="685800"/>
        </a:xfrm>
        <a:prstGeom prst="rect">
          <a:avLst/>
        </a:prstGeom>
        <a:noFill/>
        <a:ln w="9525">
          <a:noFill/>
          <a:miter lim="800000"/>
          <a:headEnd/>
          <a:tailEnd/>
        </a:ln>
      </xdr:spPr>
    </xdr:pic>
    <xdr:clientData/>
  </xdr:twoCellAnchor>
  <xdr:twoCellAnchor editAs="oneCell">
    <xdr:from>
      <xdr:col>2</xdr:col>
      <xdr:colOff>161925</xdr:colOff>
      <xdr:row>52</xdr:row>
      <xdr:rowOff>47625</xdr:rowOff>
    </xdr:from>
    <xdr:to>
      <xdr:col>2</xdr:col>
      <xdr:colOff>885825</xdr:colOff>
      <xdr:row>52</xdr:row>
      <xdr:rowOff>771525</xdr:rowOff>
    </xdr:to>
    <xdr:pic>
      <xdr:nvPicPr>
        <xdr:cNvPr id="1115" name="Рисунок 148"/>
        <xdr:cNvPicPr>
          <a:picLocks noChangeAspect="1" noChangeArrowheads="1"/>
        </xdr:cNvPicPr>
      </xdr:nvPicPr>
      <xdr:blipFill>
        <a:blip xmlns:r="http://schemas.openxmlformats.org/officeDocument/2006/relationships" r:embed="rId91" cstate="print"/>
        <a:srcRect/>
        <a:stretch>
          <a:fillRect/>
        </a:stretch>
      </xdr:blipFill>
      <xdr:spPr bwMode="auto">
        <a:xfrm>
          <a:off x="1676400" y="35709225"/>
          <a:ext cx="723900" cy="723900"/>
        </a:xfrm>
        <a:prstGeom prst="rect">
          <a:avLst/>
        </a:prstGeom>
        <a:noFill/>
        <a:ln w="9525">
          <a:noFill/>
          <a:miter lim="800000"/>
          <a:headEnd/>
          <a:tailEnd/>
        </a:ln>
      </xdr:spPr>
    </xdr:pic>
    <xdr:clientData/>
  </xdr:twoCellAnchor>
  <xdr:twoCellAnchor editAs="oneCell">
    <xdr:from>
      <xdr:col>2</xdr:col>
      <xdr:colOff>142875</xdr:colOff>
      <xdr:row>53</xdr:row>
      <xdr:rowOff>28575</xdr:rowOff>
    </xdr:from>
    <xdr:to>
      <xdr:col>2</xdr:col>
      <xdr:colOff>857250</xdr:colOff>
      <xdr:row>53</xdr:row>
      <xdr:rowOff>742950</xdr:rowOff>
    </xdr:to>
    <xdr:pic>
      <xdr:nvPicPr>
        <xdr:cNvPr id="1116" name="Рисунок 149"/>
        <xdr:cNvPicPr>
          <a:picLocks noChangeAspect="1" noChangeArrowheads="1"/>
        </xdr:cNvPicPr>
      </xdr:nvPicPr>
      <xdr:blipFill>
        <a:blip xmlns:r="http://schemas.openxmlformats.org/officeDocument/2006/relationships" r:embed="rId92" cstate="print"/>
        <a:srcRect/>
        <a:stretch>
          <a:fillRect/>
        </a:stretch>
      </xdr:blipFill>
      <xdr:spPr bwMode="auto">
        <a:xfrm>
          <a:off x="1657350" y="36480750"/>
          <a:ext cx="714375" cy="714375"/>
        </a:xfrm>
        <a:prstGeom prst="rect">
          <a:avLst/>
        </a:prstGeom>
        <a:noFill/>
        <a:ln w="9525">
          <a:noFill/>
          <a:miter lim="800000"/>
          <a:headEnd/>
          <a:tailEnd/>
        </a:ln>
      </xdr:spPr>
    </xdr:pic>
    <xdr:clientData/>
  </xdr:twoCellAnchor>
  <xdr:twoCellAnchor editAs="oneCell">
    <xdr:from>
      <xdr:col>2</xdr:col>
      <xdr:colOff>133350</xdr:colOff>
      <xdr:row>54</xdr:row>
      <xdr:rowOff>47625</xdr:rowOff>
    </xdr:from>
    <xdr:to>
      <xdr:col>2</xdr:col>
      <xdr:colOff>762000</xdr:colOff>
      <xdr:row>54</xdr:row>
      <xdr:rowOff>676275</xdr:rowOff>
    </xdr:to>
    <xdr:pic>
      <xdr:nvPicPr>
        <xdr:cNvPr id="1117" name="Рисунок 150"/>
        <xdr:cNvPicPr>
          <a:picLocks noChangeAspect="1" noChangeArrowheads="1"/>
        </xdr:cNvPicPr>
      </xdr:nvPicPr>
      <xdr:blipFill>
        <a:blip xmlns:r="http://schemas.openxmlformats.org/officeDocument/2006/relationships" r:embed="rId93" cstate="print"/>
        <a:srcRect/>
        <a:stretch>
          <a:fillRect/>
        </a:stretch>
      </xdr:blipFill>
      <xdr:spPr bwMode="auto">
        <a:xfrm>
          <a:off x="1647825" y="37261800"/>
          <a:ext cx="628650" cy="628650"/>
        </a:xfrm>
        <a:prstGeom prst="rect">
          <a:avLst/>
        </a:prstGeom>
        <a:noFill/>
        <a:ln w="9525">
          <a:noFill/>
          <a:miter lim="800000"/>
          <a:headEnd/>
          <a:tailEnd/>
        </a:ln>
      </xdr:spPr>
    </xdr:pic>
    <xdr:clientData/>
  </xdr:twoCellAnchor>
  <xdr:twoCellAnchor editAs="oneCell">
    <xdr:from>
      <xdr:col>1</xdr:col>
      <xdr:colOff>28575</xdr:colOff>
      <xdr:row>55</xdr:row>
      <xdr:rowOff>38100</xdr:rowOff>
    </xdr:from>
    <xdr:to>
      <xdr:col>1</xdr:col>
      <xdr:colOff>819150</xdr:colOff>
      <xdr:row>55</xdr:row>
      <xdr:rowOff>742950</xdr:rowOff>
    </xdr:to>
    <xdr:pic>
      <xdr:nvPicPr>
        <xdr:cNvPr id="1118" name="Рисунок 80"/>
        <xdr:cNvPicPr>
          <a:picLocks noChangeAspect="1"/>
        </xdr:cNvPicPr>
      </xdr:nvPicPr>
      <xdr:blipFill>
        <a:blip xmlns:r="http://schemas.openxmlformats.org/officeDocument/2006/relationships" r:embed="rId94" cstate="print"/>
        <a:srcRect/>
        <a:stretch>
          <a:fillRect/>
        </a:stretch>
      </xdr:blipFill>
      <xdr:spPr bwMode="auto">
        <a:xfrm>
          <a:off x="323850" y="38004750"/>
          <a:ext cx="790575" cy="704850"/>
        </a:xfrm>
        <a:prstGeom prst="rect">
          <a:avLst/>
        </a:prstGeom>
        <a:noFill/>
        <a:ln w="9525">
          <a:noFill/>
          <a:miter lim="800000"/>
          <a:headEnd/>
          <a:tailEnd/>
        </a:ln>
      </xdr:spPr>
    </xdr:pic>
    <xdr:clientData/>
  </xdr:twoCellAnchor>
  <xdr:twoCellAnchor editAs="oneCell">
    <xdr:from>
      <xdr:col>1</xdr:col>
      <xdr:colOff>28575</xdr:colOff>
      <xdr:row>57</xdr:row>
      <xdr:rowOff>19050</xdr:rowOff>
    </xdr:from>
    <xdr:to>
      <xdr:col>1</xdr:col>
      <xdr:colOff>876300</xdr:colOff>
      <xdr:row>57</xdr:row>
      <xdr:rowOff>771525</xdr:rowOff>
    </xdr:to>
    <xdr:pic>
      <xdr:nvPicPr>
        <xdr:cNvPr id="1119" name="Рисунок 82"/>
        <xdr:cNvPicPr>
          <a:picLocks noChangeAspect="1"/>
        </xdr:cNvPicPr>
      </xdr:nvPicPr>
      <xdr:blipFill>
        <a:blip xmlns:r="http://schemas.openxmlformats.org/officeDocument/2006/relationships" r:embed="rId95" cstate="print"/>
        <a:srcRect/>
        <a:stretch>
          <a:fillRect/>
        </a:stretch>
      </xdr:blipFill>
      <xdr:spPr bwMode="auto">
        <a:xfrm>
          <a:off x="323850" y="39519225"/>
          <a:ext cx="847725" cy="752475"/>
        </a:xfrm>
        <a:prstGeom prst="rect">
          <a:avLst/>
        </a:prstGeom>
        <a:noFill/>
        <a:ln w="9525">
          <a:noFill/>
          <a:miter lim="800000"/>
          <a:headEnd/>
          <a:tailEnd/>
        </a:ln>
      </xdr:spPr>
    </xdr:pic>
    <xdr:clientData/>
  </xdr:twoCellAnchor>
  <xdr:twoCellAnchor editAs="oneCell">
    <xdr:from>
      <xdr:col>1</xdr:col>
      <xdr:colOff>47625</xdr:colOff>
      <xdr:row>56</xdr:row>
      <xdr:rowOff>38100</xdr:rowOff>
    </xdr:from>
    <xdr:to>
      <xdr:col>1</xdr:col>
      <xdr:colOff>876300</xdr:colOff>
      <xdr:row>57</xdr:row>
      <xdr:rowOff>0</xdr:rowOff>
    </xdr:to>
    <xdr:pic>
      <xdr:nvPicPr>
        <xdr:cNvPr id="1120" name="Рисунок 84"/>
        <xdr:cNvPicPr>
          <a:picLocks noChangeAspect="1"/>
        </xdr:cNvPicPr>
      </xdr:nvPicPr>
      <xdr:blipFill>
        <a:blip xmlns:r="http://schemas.openxmlformats.org/officeDocument/2006/relationships" r:embed="rId96" cstate="print"/>
        <a:srcRect/>
        <a:stretch>
          <a:fillRect/>
        </a:stretch>
      </xdr:blipFill>
      <xdr:spPr bwMode="auto">
        <a:xfrm>
          <a:off x="342900" y="38757225"/>
          <a:ext cx="828675" cy="742950"/>
        </a:xfrm>
        <a:prstGeom prst="rect">
          <a:avLst/>
        </a:prstGeom>
        <a:noFill/>
        <a:ln w="9525">
          <a:noFill/>
          <a:miter lim="800000"/>
          <a:headEnd/>
          <a:tailEnd/>
        </a:ln>
      </xdr:spPr>
    </xdr:pic>
    <xdr:clientData/>
  </xdr:twoCellAnchor>
  <xdr:twoCellAnchor editAs="oneCell">
    <xdr:from>
      <xdr:col>2</xdr:col>
      <xdr:colOff>47625</xdr:colOff>
      <xdr:row>57</xdr:row>
      <xdr:rowOff>57150</xdr:rowOff>
    </xdr:from>
    <xdr:to>
      <xdr:col>2</xdr:col>
      <xdr:colOff>809625</xdr:colOff>
      <xdr:row>57</xdr:row>
      <xdr:rowOff>752475</xdr:rowOff>
    </xdr:to>
    <xdr:pic>
      <xdr:nvPicPr>
        <xdr:cNvPr id="1121" name="Рисунок 74"/>
        <xdr:cNvPicPr>
          <a:picLocks noChangeAspect="1" noChangeArrowheads="1"/>
        </xdr:cNvPicPr>
      </xdr:nvPicPr>
      <xdr:blipFill>
        <a:blip xmlns:r="http://schemas.openxmlformats.org/officeDocument/2006/relationships" r:embed="rId97" cstate="print"/>
        <a:srcRect/>
        <a:stretch>
          <a:fillRect/>
        </a:stretch>
      </xdr:blipFill>
      <xdr:spPr bwMode="auto">
        <a:xfrm>
          <a:off x="1562100" y="39557325"/>
          <a:ext cx="762000" cy="695325"/>
        </a:xfrm>
        <a:prstGeom prst="rect">
          <a:avLst/>
        </a:prstGeom>
        <a:noFill/>
        <a:ln w="9525">
          <a:noFill/>
          <a:miter lim="800000"/>
          <a:headEnd/>
          <a:tailEnd/>
        </a:ln>
      </xdr:spPr>
    </xdr:pic>
    <xdr:clientData/>
  </xdr:twoCellAnchor>
  <xdr:twoCellAnchor editAs="oneCell">
    <xdr:from>
      <xdr:col>2</xdr:col>
      <xdr:colOff>19050</xdr:colOff>
      <xdr:row>55</xdr:row>
      <xdr:rowOff>9525</xdr:rowOff>
    </xdr:from>
    <xdr:to>
      <xdr:col>2</xdr:col>
      <xdr:colOff>771525</xdr:colOff>
      <xdr:row>55</xdr:row>
      <xdr:rowOff>723900</xdr:rowOff>
    </xdr:to>
    <xdr:pic>
      <xdr:nvPicPr>
        <xdr:cNvPr id="1122" name="Рисунок 75"/>
        <xdr:cNvPicPr>
          <a:picLocks noChangeAspect="1" noChangeArrowheads="1"/>
        </xdr:cNvPicPr>
      </xdr:nvPicPr>
      <xdr:blipFill>
        <a:blip xmlns:r="http://schemas.openxmlformats.org/officeDocument/2006/relationships" r:embed="rId98" cstate="print"/>
        <a:srcRect/>
        <a:stretch>
          <a:fillRect/>
        </a:stretch>
      </xdr:blipFill>
      <xdr:spPr bwMode="auto">
        <a:xfrm>
          <a:off x="1533525" y="37976175"/>
          <a:ext cx="752475" cy="714375"/>
        </a:xfrm>
        <a:prstGeom prst="rect">
          <a:avLst/>
        </a:prstGeom>
        <a:noFill/>
        <a:ln w="9525">
          <a:noFill/>
          <a:miter lim="800000"/>
          <a:headEnd/>
          <a:tailEnd/>
        </a:ln>
      </xdr:spPr>
    </xdr:pic>
    <xdr:clientData/>
  </xdr:twoCellAnchor>
  <xdr:twoCellAnchor editAs="oneCell">
    <xdr:from>
      <xdr:col>2</xdr:col>
      <xdr:colOff>28575</xdr:colOff>
      <xdr:row>56</xdr:row>
      <xdr:rowOff>57150</xdr:rowOff>
    </xdr:from>
    <xdr:to>
      <xdr:col>2</xdr:col>
      <xdr:colOff>819150</xdr:colOff>
      <xdr:row>56</xdr:row>
      <xdr:rowOff>723900</xdr:rowOff>
    </xdr:to>
    <xdr:pic>
      <xdr:nvPicPr>
        <xdr:cNvPr id="1123" name="Рисунок 77"/>
        <xdr:cNvPicPr>
          <a:picLocks noChangeAspect="1" noChangeArrowheads="1"/>
        </xdr:cNvPicPr>
      </xdr:nvPicPr>
      <xdr:blipFill>
        <a:blip xmlns:r="http://schemas.openxmlformats.org/officeDocument/2006/relationships" r:embed="rId99" cstate="print"/>
        <a:srcRect/>
        <a:stretch>
          <a:fillRect/>
        </a:stretch>
      </xdr:blipFill>
      <xdr:spPr bwMode="auto">
        <a:xfrm>
          <a:off x="1543050" y="38776275"/>
          <a:ext cx="790575" cy="666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60"/>
  <sheetViews>
    <sheetView tabSelected="1" zoomScaleNormal="100" workbookViewId="0">
      <pane ySplit="5" topLeftCell="A6" activePane="bottomLeft" state="frozen"/>
      <selection pane="bottomLeft" activeCell="U1" sqref="U1:U1048576"/>
    </sheetView>
  </sheetViews>
  <sheetFormatPr defaultColWidth="12.625" defaultRowHeight="15" customHeight="1" x14ac:dyDescent="0.2"/>
  <cols>
    <col min="1" max="1" width="3.875" style="1" customWidth="1"/>
    <col min="2" max="2" width="16" style="1" customWidth="1"/>
    <col min="3" max="3" width="14.5" style="1" customWidth="1"/>
    <col min="4" max="4" width="5.75" style="3" customWidth="1"/>
    <col min="5" max="5" width="9.875" style="3" bestFit="1" customWidth="1"/>
    <col min="6" max="6" width="19.625" style="3" bestFit="1" customWidth="1"/>
    <col min="7" max="7" width="58.375" style="3" bestFit="1" customWidth="1"/>
    <col min="8" max="8" width="7.625" style="3" bestFit="1" customWidth="1"/>
    <col min="9" max="9" width="8.625" style="3" bestFit="1" customWidth="1"/>
    <col min="10" max="10" width="12" style="1" customWidth="1"/>
    <col min="11" max="11" width="7.625" style="1" customWidth="1"/>
    <col min="12" max="12" width="6.75" style="1" customWidth="1"/>
    <col min="13" max="13" width="6.25" style="1" customWidth="1"/>
    <col min="14" max="14" width="5.375" style="1" customWidth="1"/>
    <col min="15" max="15" width="9.625" style="1" customWidth="1"/>
    <col min="16" max="16" width="9.5" style="1" customWidth="1"/>
    <col min="17" max="18" width="8.625" style="1" customWidth="1"/>
    <col min="19" max="19" width="8.25" style="1" customWidth="1"/>
    <col min="20" max="20" width="10.375" style="1" bestFit="1" customWidth="1"/>
    <col min="21" max="16384" width="12.625" style="1"/>
  </cols>
  <sheetData>
    <row r="1" spans="1:20" s="2" customFormat="1" ht="15" customHeight="1" x14ac:dyDescent="0.25">
      <c r="A1" s="4"/>
      <c r="B1" s="4"/>
      <c r="C1" s="4"/>
      <c r="D1" s="34"/>
      <c r="E1" s="5"/>
      <c r="F1" s="5"/>
      <c r="G1" s="5"/>
      <c r="H1" s="5"/>
      <c r="I1" s="5"/>
    </row>
    <row r="2" spans="1:20" s="2" customFormat="1" ht="39.75" customHeight="1" x14ac:dyDescent="0.25">
      <c r="A2" s="4"/>
      <c r="B2" s="4"/>
      <c r="C2" s="4"/>
      <c r="D2" s="35" t="s">
        <v>133</v>
      </c>
      <c r="E2" s="5"/>
      <c r="F2" s="5"/>
      <c r="G2" s="5"/>
      <c r="H2" s="5"/>
      <c r="I2" s="5"/>
      <c r="J2" s="1"/>
    </row>
    <row r="3" spans="1:20" s="2" customFormat="1" ht="21" customHeight="1" x14ac:dyDescent="0.25">
      <c r="A3" s="4"/>
      <c r="B3" s="4"/>
      <c r="C3" s="4"/>
      <c r="D3" s="34"/>
      <c r="E3" s="5"/>
      <c r="F3" s="5"/>
      <c r="G3" s="5"/>
      <c r="H3" s="5"/>
      <c r="J3" s="55"/>
    </row>
    <row r="4" spans="1:20" s="2" customFormat="1" ht="21" customHeight="1" x14ac:dyDescent="0.2">
      <c r="A4" s="39" t="s">
        <v>0</v>
      </c>
      <c r="B4" s="39" t="s">
        <v>80</v>
      </c>
      <c r="C4" s="39" t="s">
        <v>81</v>
      </c>
      <c r="D4" s="39" t="s">
        <v>75</v>
      </c>
      <c r="E4" s="39" t="s">
        <v>76</v>
      </c>
      <c r="F4" s="39" t="s">
        <v>77</v>
      </c>
      <c r="G4" s="39" t="s">
        <v>82</v>
      </c>
      <c r="H4" s="50" t="s">
        <v>239</v>
      </c>
      <c r="I4" s="43" t="s">
        <v>241</v>
      </c>
      <c r="J4" s="41" t="s">
        <v>205</v>
      </c>
      <c r="K4" s="38" t="s">
        <v>112</v>
      </c>
      <c r="L4" s="38" t="s">
        <v>113</v>
      </c>
      <c r="M4" s="40" t="s">
        <v>114</v>
      </c>
      <c r="N4" s="38" t="s">
        <v>115</v>
      </c>
      <c r="O4" s="45" t="s">
        <v>203</v>
      </c>
      <c r="P4" s="45" t="s">
        <v>202</v>
      </c>
      <c r="Q4" s="45" t="s">
        <v>201</v>
      </c>
      <c r="R4" s="46" t="s">
        <v>200</v>
      </c>
      <c r="S4" s="46" t="s">
        <v>204</v>
      </c>
      <c r="T4" s="53" t="s">
        <v>240</v>
      </c>
    </row>
    <row r="5" spans="1:20" ht="15.75" customHeight="1" x14ac:dyDescent="0.2">
      <c r="A5" s="39"/>
      <c r="B5" s="39"/>
      <c r="C5" s="39"/>
      <c r="D5" s="39"/>
      <c r="E5" s="39"/>
      <c r="F5" s="39"/>
      <c r="G5" s="39"/>
      <c r="H5" s="51"/>
      <c r="I5" s="44"/>
      <c r="J5" s="42"/>
      <c r="K5" s="38"/>
      <c r="L5" s="38"/>
      <c r="M5" s="40"/>
      <c r="N5" s="38"/>
      <c r="O5" s="45"/>
      <c r="P5" s="45"/>
      <c r="Q5" s="45"/>
      <c r="R5" s="46"/>
      <c r="S5" s="46"/>
      <c r="T5" s="53"/>
    </row>
    <row r="6" spans="1:20" s="27" customFormat="1" ht="15.75" x14ac:dyDescent="0.2">
      <c r="A6" s="32" t="s">
        <v>206</v>
      </c>
      <c r="B6" s="33"/>
      <c r="C6" s="33"/>
      <c r="D6" s="33"/>
      <c r="E6" s="33"/>
      <c r="F6" s="33"/>
      <c r="G6" s="33"/>
      <c r="H6" s="33"/>
      <c r="I6" s="33"/>
      <c r="J6" s="33"/>
      <c r="K6" s="33"/>
      <c r="L6" s="33"/>
      <c r="M6" s="33"/>
      <c r="N6" s="25"/>
      <c r="O6" s="25"/>
      <c r="P6" s="25"/>
      <c r="Q6" s="25"/>
      <c r="R6" s="25"/>
      <c r="S6" s="26"/>
      <c r="T6" s="26"/>
    </row>
    <row r="7" spans="1:20" s="27" customFormat="1" ht="63.75" customHeight="1" x14ac:dyDescent="0.2">
      <c r="A7" s="18">
        <v>1</v>
      </c>
      <c r="B7" s="14"/>
      <c r="C7" s="14"/>
      <c r="D7" s="7" t="s">
        <v>207</v>
      </c>
      <c r="E7" s="15" t="s">
        <v>208</v>
      </c>
      <c r="F7" s="28" t="s">
        <v>209</v>
      </c>
      <c r="G7" s="17" t="s">
        <v>210</v>
      </c>
      <c r="H7" s="47">
        <v>16.690000000000001</v>
      </c>
      <c r="I7" s="37">
        <v>4.812705046875001</v>
      </c>
      <c r="J7" s="31">
        <v>619</v>
      </c>
      <c r="K7" s="11" t="s">
        <v>211</v>
      </c>
      <c r="L7" s="11" t="s">
        <v>212</v>
      </c>
      <c r="M7" s="11">
        <v>0.37</v>
      </c>
      <c r="N7" s="22">
        <v>6</v>
      </c>
      <c r="O7" s="23">
        <f t="shared" ref="O7:O12" si="0">N7*M7</f>
        <v>2.2199999999999998</v>
      </c>
      <c r="P7" s="56">
        <f>0.515*0.26*0.185</f>
        <v>2.4771500000000002E-2</v>
      </c>
      <c r="Q7" s="56">
        <f t="shared" ref="Q7:Q12" si="1">J7/N7</f>
        <v>103.16666666666667</v>
      </c>
      <c r="R7" s="23">
        <f t="shared" ref="R7:R31" si="2">Q7*O7</f>
        <v>229.02999999999997</v>
      </c>
      <c r="S7" s="56">
        <f t="shared" ref="S7:S31" si="3">Q7*P7</f>
        <v>2.5555930833333336</v>
      </c>
      <c r="T7" s="47">
        <f t="shared" ref="T7:T12" si="4">+J7*H7</f>
        <v>10331.11</v>
      </c>
    </row>
    <row r="8" spans="1:20" s="27" customFormat="1" ht="63.75" customHeight="1" x14ac:dyDescent="0.25">
      <c r="A8" s="18">
        <v>2</v>
      </c>
      <c r="B8" s="14"/>
      <c r="C8" s="29"/>
      <c r="D8" s="7" t="s">
        <v>213</v>
      </c>
      <c r="E8" s="15" t="s">
        <v>214</v>
      </c>
      <c r="F8" s="28" t="s">
        <v>215</v>
      </c>
      <c r="G8" s="17" t="s">
        <v>216</v>
      </c>
      <c r="H8" s="47">
        <v>21.17</v>
      </c>
      <c r="I8" s="37">
        <v>6.1955104406250028</v>
      </c>
      <c r="J8" s="31">
        <v>560</v>
      </c>
      <c r="K8" s="11" t="s">
        <v>211</v>
      </c>
      <c r="L8" s="11" t="s">
        <v>212</v>
      </c>
      <c r="M8" s="11">
        <v>0.49</v>
      </c>
      <c r="N8" s="22">
        <v>6</v>
      </c>
      <c r="O8" s="23">
        <f t="shared" si="0"/>
        <v>2.94</v>
      </c>
      <c r="P8" s="56">
        <f>0.515*0.26*0.185</f>
        <v>2.4771500000000002E-2</v>
      </c>
      <c r="Q8" s="56">
        <f t="shared" si="1"/>
        <v>93.333333333333329</v>
      </c>
      <c r="R8" s="23">
        <f t="shared" si="2"/>
        <v>274.39999999999998</v>
      </c>
      <c r="S8" s="56">
        <f t="shared" si="3"/>
        <v>2.3120066666666665</v>
      </c>
      <c r="T8" s="47">
        <f t="shared" si="4"/>
        <v>11855.2</v>
      </c>
    </row>
    <row r="9" spans="1:20" s="27" customFormat="1" ht="62.25" customHeight="1" x14ac:dyDescent="0.25">
      <c r="A9" s="18">
        <v>3</v>
      </c>
      <c r="B9" s="14"/>
      <c r="C9" s="29"/>
      <c r="D9" s="7" t="s">
        <v>217</v>
      </c>
      <c r="E9" s="15" t="s">
        <v>218</v>
      </c>
      <c r="F9" s="52" t="s">
        <v>219</v>
      </c>
      <c r="G9" s="17" t="s">
        <v>220</v>
      </c>
      <c r="H9" s="47">
        <v>27.89</v>
      </c>
      <c r="I9" s="37">
        <v>8.3239461937500021</v>
      </c>
      <c r="J9" s="31">
        <v>652</v>
      </c>
      <c r="K9" s="11" t="s">
        <v>221</v>
      </c>
      <c r="L9" s="11" t="s">
        <v>222</v>
      </c>
      <c r="M9" s="11">
        <v>0.72</v>
      </c>
      <c r="N9" s="22">
        <v>7</v>
      </c>
      <c r="O9" s="23">
        <f t="shared" si="0"/>
        <v>5.04</v>
      </c>
      <c r="P9" s="56">
        <f>0.47*0.357*0.315</f>
        <v>5.2853850000000001E-2</v>
      </c>
      <c r="Q9" s="56">
        <f t="shared" si="1"/>
        <v>93.142857142857139</v>
      </c>
      <c r="R9" s="23">
        <f t="shared" si="2"/>
        <v>469.44</v>
      </c>
      <c r="S9" s="56">
        <f t="shared" si="3"/>
        <v>4.9229586000000003</v>
      </c>
      <c r="T9" s="47">
        <f t="shared" si="4"/>
        <v>18184.28</v>
      </c>
    </row>
    <row r="10" spans="1:20" s="27" customFormat="1" ht="66.75" customHeight="1" x14ac:dyDescent="0.25">
      <c r="A10" s="18">
        <v>4</v>
      </c>
      <c r="B10" s="14"/>
      <c r="C10" s="29"/>
      <c r="D10" s="7" t="s">
        <v>223</v>
      </c>
      <c r="E10" s="9" t="s">
        <v>224</v>
      </c>
      <c r="F10" s="30" t="s">
        <v>225</v>
      </c>
      <c r="G10" s="17" t="s">
        <v>226</v>
      </c>
      <c r="H10" s="47">
        <v>32.369999999999997</v>
      </c>
      <c r="I10" s="37">
        <v>9.4898409375000021</v>
      </c>
      <c r="J10" s="31">
        <v>680</v>
      </c>
      <c r="K10" s="11" t="s">
        <v>221</v>
      </c>
      <c r="L10" s="11" t="s">
        <v>222</v>
      </c>
      <c r="M10" s="11">
        <v>0.85</v>
      </c>
      <c r="N10" s="22">
        <v>7</v>
      </c>
      <c r="O10" s="23">
        <f t="shared" si="0"/>
        <v>5.95</v>
      </c>
      <c r="P10" s="56">
        <f>0.47*0.357*0.315</f>
        <v>5.2853850000000001E-2</v>
      </c>
      <c r="Q10" s="56">
        <f t="shared" si="1"/>
        <v>97.142857142857139</v>
      </c>
      <c r="R10" s="23">
        <f t="shared" si="2"/>
        <v>578</v>
      </c>
      <c r="S10" s="56">
        <f t="shared" si="3"/>
        <v>5.1343740000000002</v>
      </c>
      <c r="T10" s="47">
        <f t="shared" si="4"/>
        <v>22011.599999999999</v>
      </c>
    </row>
    <row r="11" spans="1:20" s="27" customFormat="1" ht="63" customHeight="1" x14ac:dyDescent="0.2">
      <c r="A11" s="18">
        <v>5</v>
      </c>
      <c r="B11" s="14"/>
      <c r="C11" s="14"/>
      <c r="D11" s="7" t="s">
        <v>227</v>
      </c>
      <c r="E11" s="9" t="s">
        <v>228</v>
      </c>
      <c r="F11" s="30" t="s">
        <v>229</v>
      </c>
      <c r="G11" s="17" t="s">
        <v>230</v>
      </c>
      <c r="H11" s="47">
        <v>24.95</v>
      </c>
      <c r="I11" s="37">
        <v>5.4578272386853461</v>
      </c>
      <c r="J11" s="31">
        <v>704</v>
      </c>
      <c r="K11" s="11" t="s">
        <v>231</v>
      </c>
      <c r="L11" s="11" t="s">
        <v>232</v>
      </c>
      <c r="M11" s="11">
        <v>0.5</v>
      </c>
      <c r="N11" s="22">
        <v>8</v>
      </c>
      <c r="O11" s="23">
        <f t="shared" si="0"/>
        <v>4</v>
      </c>
      <c r="P11" s="56">
        <f>0.6*0.36*0.35</f>
        <v>7.5600000000000001E-2</v>
      </c>
      <c r="Q11" s="56">
        <f t="shared" si="1"/>
        <v>88</v>
      </c>
      <c r="R11" s="23">
        <f t="shared" si="2"/>
        <v>352</v>
      </c>
      <c r="S11" s="56">
        <f t="shared" si="3"/>
        <v>6.6528</v>
      </c>
      <c r="T11" s="47">
        <f t="shared" si="4"/>
        <v>17564.8</v>
      </c>
    </row>
    <row r="12" spans="1:20" s="27" customFormat="1" ht="62.25" customHeight="1" x14ac:dyDescent="0.2">
      <c r="A12" s="18">
        <v>6</v>
      </c>
      <c r="B12" s="14"/>
      <c r="C12" s="14"/>
      <c r="D12" s="7" t="s">
        <v>233</v>
      </c>
      <c r="E12" s="9" t="s">
        <v>234</v>
      </c>
      <c r="F12" s="13" t="s">
        <v>235</v>
      </c>
      <c r="G12" s="17" t="s">
        <v>236</v>
      </c>
      <c r="H12" s="47">
        <v>34.950000000000003</v>
      </c>
      <c r="I12" s="37">
        <v>9.5833369073275882</v>
      </c>
      <c r="J12" s="31">
        <v>528</v>
      </c>
      <c r="K12" s="11" t="s">
        <v>237</v>
      </c>
      <c r="L12" s="11" t="s">
        <v>238</v>
      </c>
      <c r="M12" s="11">
        <v>1</v>
      </c>
      <c r="N12" s="22">
        <v>6</v>
      </c>
      <c r="O12" s="23">
        <f t="shared" si="0"/>
        <v>6</v>
      </c>
      <c r="P12" s="56">
        <f>0.54*0.375*0.335</f>
        <v>6.7837500000000009E-2</v>
      </c>
      <c r="Q12" s="56">
        <f t="shared" si="1"/>
        <v>88</v>
      </c>
      <c r="R12" s="23">
        <f t="shared" si="2"/>
        <v>528</v>
      </c>
      <c r="S12" s="56">
        <f t="shared" si="3"/>
        <v>5.9697000000000005</v>
      </c>
      <c r="T12" s="47">
        <f t="shared" si="4"/>
        <v>18453.600000000002</v>
      </c>
    </row>
    <row r="13" spans="1:20" ht="18" customHeight="1" x14ac:dyDescent="0.2">
      <c r="A13" s="32" t="s">
        <v>185</v>
      </c>
      <c r="B13" s="33"/>
      <c r="C13" s="33"/>
      <c r="D13" s="33"/>
      <c r="E13" s="33"/>
      <c r="F13" s="33"/>
      <c r="G13" s="33"/>
      <c r="H13" s="48"/>
      <c r="I13" s="33"/>
      <c r="J13" s="33"/>
      <c r="K13" s="33"/>
      <c r="L13" s="33"/>
      <c r="M13" s="33"/>
      <c r="N13" s="33"/>
      <c r="O13" s="23">
        <f t="shared" ref="O13:O51" si="5">N13*M13</f>
        <v>0</v>
      </c>
      <c r="P13" s="59"/>
      <c r="Q13" s="56"/>
      <c r="R13" s="23">
        <f t="shared" si="2"/>
        <v>0</v>
      </c>
      <c r="S13" s="56">
        <f t="shared" si="3"/>
        <v>0</v>
      </c>
      <c r="T13" s="54"/>
    </row>
    <row r="14" spans="1:20" ht="62.25" customHeight="1" x14ac:dyDescent="0.2">
      <c r="A14" s="6">
        <v>7</v>
      </c>
      <c r="B14" s="19"/>
      <c r="C14" s="19"/>
      <c r="D14" s="36" t="s">
        <v>150</v>
      </c>
      <c r="E14" s="9" t="s">
        <v>160</v>
      </c>
      <c r="F14" s="13" t="s">
        <v>199</v>
      </c>
      <c r="G14" s="10" t="s">
        <v>141</v>
      </c>
      <c r="H14" s="47">
        <v>17.660600000000002</v>
      </c>
      <c r="I14" s="37">
        <v>4.219166796000315</v>
      </c>
      <c r="J14" s="31">
        <v>434</v>
      </c>
      <c r="K14" s="11" t="s">
        <v>116</v>
      </c>
      <c r="L14" s="11" t="s">
        <v>117</v>
      </c>
      <c r="M14" s="11">
        <v>0.25271428571428572</v>
      </c>
      <c r="N14" s="22">
        <v>14</v>
      </c>
      <c r="O14" s="23">
        <f t="shared" si="5"/>
        <v>3.5380000000000003</v>
      </c>
      <c r="P14" s="56">
        <f>0.37*0.37*0.26</f>
        <v>3.5594000000000001E-2</v>
      </c>
      <c r="Q14" s="56">
        <f>J14/N14</f>
        <v>31</v>
      </c>
      <c r="R14" s="23">
        <f t="shared" si="2"/>
        <v>109.67800000000001</v>
      </c>
      <c r="S14" s="56">
        <f t="shared" si="3"/>
        <v>1.1034140000000001</v>
      </c>
      <c r="T14" s="47">
        <f t="shared" ref="T14:T31" si="6">+J14*H14</f>
        <v>7664.7004000000006</v>
      </c>
    </row>
    <row r="15" spans="1:20" ht="58.5" customHeight="1" x14ac:dyDescent="0.2">
      <c r="A15" s="6">
        <v>8</v>
      </c>
      <c r="B15" s="19"/>
      <c r="C15" s="19"/>
      <c r="D15" s="36" t="s">
        <v>151</v>
      </c>
      <c r="E15" s="9" t="s">
        <v>161</v>
      </c>
      <c r="F15" s="13" t="s">
        <v>198</v>
      </c>
      <c r="G15" s="10" t="s">
        <v>197</v>
      </c>
      <c r="H15" s="47">
        <v>17.660600000000002</v>
      </c>
      <c r="I15" s="37">
        <v>4.219166796000315</v>
      </c>
      <c r="J15" s="31">
        <v>504</v>
      </c>
      <c r="K15" s="11" t="s">
        <v>116</v>
      </c>
      <c r="L15" s="11" t="s">
        <v>117</v>
      </c>
      <c r="M15" s="11">
        <v>0.25271428571428572</v>
      </c>
      <c r="N15" s="22">
        <v>14</v>
      </c>
      <c r="O15" s="23">
        <f t="shared" si="5"/>
        <v>3.5380000000000003</v>
      </c>
      <c r="P15" s="56">
        <f t="shared" ref="P15:P31" si="7">0.37*0.37*0.26</f>
        <v>3.5594000000000001E-2</v>
      </c>
      <c r="Q15" s="56">
        <f t="shared" ref="Q15:Q31" si="8">J15/N15</f>
        <v>36</v>
      </c>
      <c r="R15" s="23">
        <f t="shared" si="2"/>
        <v>127.36800000000001</v>
      </c>
      <c r="S15" s="56">
        <f t="shared" si="3"/>
        <v>1.2813840000000001</v>
      </c>
      <c r="T15" s="47">
        <f t="shared" si="6"/>
        <v>8900.9424000000017</v>
      </c>
    </row>
    <row r="16" spans="1:20" ht="58.5" customHeight="1" x14ac:dyDescent="0.2">
      <c r="A16" s="6">
        <v>9</v>
      </c>
      <c r="B16" s="19"/>
      <c r="C16" s="19"/>
      <c r="D16" s="36" t="s">
        <v>153</v>
      </c>
      <c r="E16" s="9" t="s">
        <v>162</v>
      </c>
      <c r="F16" s="13" t="s">
        <v>134</v>
      </c>
      <c r="G16" s="10" t="s">
        <v>142</v>
      </c>
      <c r="H16" s="47">
        <v>17.660600000000002</v>
      </c>
      <c r="I16" s="37">
        <v>4.219166796000315</v>
      </c>
      <c r="J16" s="31">
        <v>454</v>
      </c>
      <c r="K16" s="11" t="s">
        <v>116</v>
      </c>
      <c r="L16" s="11" t="s">
        <v>117</v>
      </c>
      <c r="M16" s="11">
        <v>0.25271428571428572</v>
      </c>
      <c r="N16" s="22">
        <v>14</v>
      </c>
      <c r="O16" s="23">
        <f t="shared" si="5"/>
        <v>3.5380000000000003</v>
      </c>
      <c r="P16" s="56">
        <f t="shared" si="7"/>
        <v>3.5594000000000001E-2</v>
      </c>
      <c r="Q16" s="56">
        <f t="shared" si="8"/>
        <v>32.428571428571431</v>
      </c>
      <c r="R16" s="23">
        <f t="shared" si="2"/>
        <v>114.73228571428572</v>
      </c>
      <c r="S16" s="56">
        <f t="shared" si="3"/>
        <v>1.1542625714285715</v>
      </c>
      <c r="T16" s="47">
        <f t="shared" si="6"/>
        <v>8017.9124000000011</v>
      </c>
    </row>
    <row r="17" spans="1:20" ht="69" customHeight="1" x14ac:dyDescent="0.2">
      <c r="A17" s="6">
        <v>10</v>
      </c>
      <c r="B17" s="19"/>
      <c r="C17" s="19"/>
      <c r="D17" s="36" t="s">
        <v>154</v>
      </c>
      <c r="E17" s="9" t="s">
        <v>163</v>
      </c>
      <c r="F17" s="13" t="s">
        <v>189</v>
      </c>
      <c r="G17" s="10" t="s">
        <v>143</v>
      </c>
      <c r="H17" s="47">
        <v>17.660600000000002</v>
      </c>
      <c r="I17" s="37">
        <v>4.219166796000315</v>
      </c>
      <c r="J17" s="31">
        <v>434</v>
      </c>
      <c r="K17" s="11" t="s">
        <v>116</v>
      </c>
      <c r="L17" s="11" t="s">
        <v>117</v>
      </c>
      <c r="M17" s="11">
        <v>0.25271428571428572</v>
      </c>
      <c r="N17" s="22">
        <v>14</v>
      </c>
      <c r="O17" s="23">
        <f t="shared" si="5"/>
        <v>3.5380000000000003</v>
      </c>
      <c r="P17" s="56">
        <f t="shared" si="7"/>
        <v>3.5594000000000001E-2</v>
      </c>
      <c r="Q17" s="56">
        <f t="shared" si="8"/>
        <v>31</v>
      </c>
      <c r="R17" s="23">
        <f t="shared" si="2"/>
        <v>109.67800000000001</v>
      </c>
      <c r="S17" s="56">
        <f t="shared" si="3"/>
        <v>1.1034140000000001</v>
      </c>
      <c r="T17" s="47">
        <f t="shared" si="6"/>
        <v>7664.7004000000006</v>
      </c>
    </row>
    <row r="18" spans="1:20" ht="72.75" customHeight="1" x14ac:dyDescent="0.2">
      <c r="A18" s="6">
        <v>11</v>
      </c>
      <c r="B18" s="19"/>
      <c r="C18" s="19"/>
      <c r="D18" s="36" t="s">
        <v>155</v>
      </c>
      <c r="E18" s="9" t="s">
        <v>164</v>
      </c>
      <c r="F18" s="13" t="s">
        <v>135</v>
      </c>
      <c r="G18" s="10" t="s">
        <v>144</v>
      </c>
      <c r="H18" s="47">
        <v>17.660600000000002</v>
      </c>
      <c r="I18" s="37">
        <v>4.219166796000315</v>
      </c>
      <c r="J18" s="31">
        <v>504</v>
      </c>
      <c r="K18" s="11" t="s">
        <v>116</v>
      </c>
      <c r="L18" s="11" t="s">
        <v>117</v>
      </c>
      <c r="M18" s="11">
        <v>0.25271428571428572</v>
      </c>
      <c r="N18" s="22">
        <v>14</v>
      </c>
      <c r="O18" s="23">
        <f t="shared" si="5"/>
        <v>3.5380000000000003</v>
      </c>
      <c r="P18" s="56">
        <f t="shared" si="7"/>
        <v>3.5594000000000001E-2</v>
      </c>
      <c r="Q18" s="56">
        <f t="shared" si="8"/>
        <v>36</v>
      </c>
      <c r="R18" s="23">
        <f t="shared" si="2"/>
        <v>127.36800000000001</v>
      </c>
      <c r="S18" s="56">
        <f t="shared" si="3"/>
        <v>1.2813840000000001</v>
      </c>
      <c r="T18" s="47">
        <f t="shared" si="6"/>
        <v>8900.9424000000017</v>
      </c>
    </row>
    <row r="19" spans="1:20" ht="63.75" customHeight="1" x14ac:dyDescent="0.2">
      <c r="A19" s="6">
        <v>12</v>
      </c>
      <c r="B19" s="19"/>
      <c r="C19" s="20"/>
      <c r="D19" s="36" t="s">
        <v>156</v>
      </c>
      <c r="E19" s="9" t="s">
        <v>165</v>
      </c>
      <c r="F19" s="13" t="s">
        <v>136</v>
      </c>
      <c r="G19" s="10" t="s">
        <v>145</v>
      </c>
      <c r="H19" s="47">
        <v>17.660600000000002</v>
      </c>
      <c r="I19" s="37">
        <v>4.219166796000315</v>
      </c>
      <c r="J19" s="31">
        <v>504</v>
      </c>
      <c r="K19" s="11" t="s">
        <v>116</v>
      </c>
      <c r="L19" s="11" t="s">
        <v>117</v>
      </c>
      <c r="M19" s="11">
        <v>0.25271428571428572</v>
      </c>
      <c r="N19" s="22">
        <v>14</v>
      </c>
      <c r="O19" s="23">
        <f t="shared" si="5"/>
        <v>3.5380000000000003</v>
      </c>
      <c r="P19" s="56">
        <f t="shared" si="7"/>
        <v>3.5594000000000001E-2</v>
      </c>
      <c r="Q19" s="56">
        <f t="shared" si="8"/>
        <v>36</v>
      </c>
      <c r="R19" s="23">
        <f t="shared" si="2"/>
        <v>127.36800000000001</v>
      </c>
      <c r="S19" s="56">
        <f t="shared" si="3"/>
        <v>1.2813840000000001</v>
      </c>
      <c r="T19" s="47">
        <f t="shared" si="6"/>
        <v>8900.9424000000017</v>
      </c>
    </row>
    <row r="20" spans="1:20" ht="68.25" customHeight="1" x14ac:dyDescent="0.2">
      <c r="A20" s="6">
        <v>13</v>
      </c>
      <c r="B20" s="19"/>
      <c r="C20" s="19"/>
      <c r="D20" s="36" t="s">
        <v>157</v>
      </c>
      <c r="E20" s="9" t="s">
        <v>166</v>
      </c>
      <c r="F20" s="13" t="s">
        <v>137</v>
      </c>
      <c r="G20" s="10" t="s">
        <v>146</v>
      </c>
      <c r="H20" s="47">
        <v>17.660600000000002</v>
      </c>
      <c r="I20" s="37">
        <v>4.219166796000315</v>
      </c>
      <c r="J20" s="31">
        <v>504</v>
      </c>
      <c r="K20" s="11" t="s">
        <v>116</v>
      </c>
      <c r="L20" s="11" t="s">
        <v>117</v>
      </c>
      <c r="M20" s="11">
        <v>0.25271428571428572</v>
      </c>
      <c r="N20" s="22">
        <v>14</v>
      </c>
      <c r="O20" s="23">
        <f t="shared" si="5"/>
        <v>3.5380000000000003</v>
      </c>
      <c r="P20" s="56">
        <f t="shared" si="7"/>
        <v>3.5594000000000001E-2</v>
      </c>
      <c r="Q20" s="56">
        <f t="shared" si="8"/>
        <v>36</v>
      </c>
      <c r="R20" s="23">
        <f t="shared" si="2"/>
        <v>127.36800000000001</v>
      </c>
      <c r="S20" s="56">
        <f t="shared" si="3"/>
        <v>1.2813840000000001</v>
      </c>
      <c r="T20" s="47">
        <f t="shared" si="6"/>
        <v>8900.9424000000017</v>
      </c>
    </row>
    <row r="21" spans="1:20" ht="57" customHeight="1" x14ac:dyDescent="0.2">
      <c r="A21" s="6">
        <v>14</v>
      </c>
      <c r="B21" s="19"/>
      <c r="C21" s="19"/>
      <c r="D21" s="36" t="s">
        <v>152</v>
      </c>
      <c r="E21" s="9" t="s">
        <v>167</v>
      </c>
      <c r="F21" s="13" t="s">
        <v>138</v>
      </c>
      <c r="G21" s="10" t="s">
        <v>147</v>
      </c>
      <c r="H21" s="47">
        <v>17.660600000000002</v>
      </c>
      <c r="I21" s="37">
        <v>4.219166796000315</v>
      </c>
      <c r="J21" s="31">
        <v>504</v>
      </c>
      <c r="K21" s="11" t="s">
        <v>116</v>
      </c>
      <c r="L21" s="11" t="s">
        <v>117</v>
      </c>
      <c r="M21" s="11">
        <v>0.25271428571428572</v>
      </c>
      <c r="N21" s="22">
        <v>14</v>
      </c>
      <c r="O21" s="23">
        <f t="shared" si="5"/>
        <v>3.5380000000000003</v>
      </c>
      <c r="P21" s="56">
        <f t="shared" si="7"/>
        <v>3.5594000000000001E-2</v>
      </c>
      <c r="Q21" s="56">
        <f t="shared" si="8"/>
        <v>36</v>
      </c>
      <c r="R21" s="23">
        <f t="shared" si="2"/>
        <v>127.36800000000001</v>
      </c>
      <c r="S21" s="56">
        <f t="shared" si="3"/>
        <v>1.2813840000000001</v>
      </c>
      <c r="T21" s="47">
        <f t="shared" si="6"/>
        <v>8900.9424000000017</v>
      </c>
    </row>
    <row r="22" spans="1:20" ht="57.75" customHeight="1" x14ac:dyDescent="0.2">
      <c r="A22" s="6">
        <v>15</v>
      </c>
      <c r="B22" s="19"/>
      <c r="C22" s="19"/>
      <c r="D22" s="36" t="s">
        <v>158</v>
      </c>
      <c r="E22" s="9" t="s">
        <v>168</v>
      </c>
      <c r="F22" s="13" t="s">
        <v>139</v>
      </c>
      <c r="G22" s="10" t="s">
        <v>148</v>
      </c>
      <c r="H22" s="47">
        <v>17.660600000000002</v>
      </c>
      <c r="I22" s="37">
        <v>4.219166796000315</v>
      </c>
      <c r="J22" s="31">
        <v>504</v>
      </c>
      <c r="K22" s="11" t="s">
        <v>116</v>
      </c>
      <c r="L22" s="11" t="s">
        <v>117</v>
      </c>
      <c r="M22" s="11">
        <v>0.25271428571428572</v>
      </c>
      <c r="N22" s="22">
        <v>14</v>
      </c>
      <c r="O22" s="23">
        <f t="shared" si="5"/>
        <v>3.5380000000000003</v>
      </c>
      <c r="P22" s="56">
        <f t="shared" si="7"/>
        <v>3.5594000000000001E-2</v>
      </c>
      <c r="Q22" s="56">
        <f t="shared" si="8"/>
        <v>36</v>
      </c>
      <c r="R22" s="23">
        <f t="shared" si="2"/>
        <v>127.36800000000001</v>
      </c>
      <c r="S22" s="56">
        <f t="shared" si="3"/>
        <v>1.2813840000000001</v>
      </c>
      <c r="T22" s="47">
        <f t="shared" si="6"/>
        <v>8900.9424000000017</v>
      </c>
    </row>
    <row r="23" spans="1:20" ht="57" customHeight="1" x14ac:dyDescent="0.2">
      <c r="A23" s="6">
        <v>16</v>
      </c>
      <c r="B23" s="19"/>
      <c r="C23" s="19"/>
      <c r="D23" s="36" t="s">
        <v>159</v>
      </c>
      <c r="E23" s="9" t="s">
        <v>169</v>
      </c>
      <c r="F23" s="13" t="s">
        <v>140</v>
      </c>
      <c r="G23" s="10" t="s">
        <v>149</v>
      </c>
      <c r="H23" s="47">
        <v>20.2484</v>
      </c>
      <c r="I23" s="37">
        <v>4.4595416218881363</v>
      </c>
      <c r="J23" s="31">
        <v>504</v>
      </c>
      <c r="K23" s="11" t="s">
        <v>116</v>
      </c>
      <c r="L23" s="11" t="s">
        <v>117</v>
      </c>
      <c r="M23" s="11">
        <v>0.25271428571428572</v>
      </c>
      <c r="N23" s="22">
        <v>14</v>
      </c>
      <c r="O23" s="23">
        <f t="shared" si="5"/>
        <v>3.5380000000000003</v>
      </c>
      <c r="P23" s="56">
        <f t="shared" si="7"/>
        <v>3.5594000000000001E-2</v>
      </c>
      <c r="Q23" s="56">
        <f t="shared" si="8"/>
        <v>36</v>
      </c>
      <c r="R23" s="23">
        <f t="shared" si="2"/>
        <v>127.36800000000001</v>
      </c>
      <c r="S23" s="56">
        <f t="shared" si="3"/>
        <v>1.2813840000000001</v>
      </c>
      <c r="T23" s="47">
        <f t="shared" si="6"/>
        <v>10205.193600000001</v>
      </c>
    </row>
    <row r="24" spans="1:20" ht="57" customHeight="1" x14ac:dyDescent="0.2">
      <c r="A24" s="6">
        <v>17</v>
      </c>
      <c r="B24" s="7"/>
      <c r="C24" s="7"/>
      <c r="D24" s="7" t="s">
        <v>5</v>
      </c>
      <c r="E24" s="9" t="s">
        <v>49</v>
      </c>
      <c r="F24" s="13" t="s">
        <v>190</v>
      </c>
      <c r="G24" s="10" t="s">
        <v>103</v>
      </c>
      <c r="H24" s="47">
        <v>10.63</v>
      </c>
      <c r="I24" s="37">
        <v>2.4142155344999998</v>
      </c>
      <c r="J24" s="31">
        <v>111</v>
      </c>
      <c r="K24" s="11" t="s">
        <v>116</v>
      </c>
      <c r="L24" s="11" t="s">
        <v>117</v>
      </c>
      <c r="M24" s="12">
        <v>0.30371428571428571</v>
      </c>
      <c r="N24" s="22">
        <v>14</v>
      </c>
      <c r="O24" s="23">
        <f t="shared" si="5"/>
        <v>4.2519999999999998</v>
      </c>
      <c r="P24" s="56">
        <f t="shared" si="7"/>
        <v>3.5594000000000001E-2</v>
      </c>
      <c r="Q24" s="56">
        <f t="shared" si="8"/>
        <v>7.9285714285714288</v>
      </c>
      <c r="R24" s="23">
        <f t="shared" si="2"/>
        <v>33.712285714285713</v>
      </c>
      <c r="S24" s="56">
        <f t="shared" si="3"/>
        <v>0.28220957142857145</v>
      </c>
      <c r="T24" s="47">
        <f t="shared" si="6"/>
        <v>1179.93</v>
      </c>
    </row>
    <row r="25" spans="1:20" ht="57" customHeight="1" x14ac:dyDescent="0.2">
      <c r="A25" s="6">
        <v>18</v>
      </c>
      <c r="B25" s="7"/>
      <c r="C25"/>
      <c r="D25" s="7" t="s">
        <v>179</v>
      </c>
      <c r="E25" s="9" t="s">
        <v>178</v>
      </c>
      <c r="F25" s="13" t="s">
        <v>174</v>
      </c>
      <c r="G25" s="17" t="s">
        <v>175</v>
      </c>
      <c r="H25" s="47">
        <v>10.63</v>
      </c>
      <c r="I25" s="37">
        <v>2.4142155344999998</v>
      </c>
      <c r="J25" s="31">
        <v>294</v>
      </c>
      <c r="K25" s="11" t="s">
        <v>176</v>
      </c>
      <c r="L25" s="11" t="s">
        <v>177</v>
      </c>
      <c r="M25" s="12">
        <v>0.30371428571428571</v>
      </c>
      <c r="N25" s="22">
        <v>14</v>
      </c>
      <c r="O25" s="23">
        <f t="shared" si="5"/>
        <v>4.2519999999999998</v>
      </c>
      <c r="P25" s="56">
        <f t="shared" si="7"/>
        <v>3.5594000000000001E-2</v>
      </c>
      <c r="Q25" s="56">
        <f t="shared" si="8"/>
        <v>21</v>
      </c>
      <c r="R25" s="23">
        <f t="shared" si="2"/>
        <v>89.292000000000002</v>
      </c>
      <c r="S25" s="56">
        <f t="shared" si="3"/>
        <v>0.74747399999999997</v>
      </c>
      <c r="T25" s="47">
        <f t="shared" si="6"/>
        <v>3125.2200000000003</v>
      </c>
    </row>
    <row r="26" spans="1:20" ht="57" customHeight="1" x14ac:dyDescent="0.2">
      <c r="A26" s="6">
        <v>19</v>
      </c>
      <c r="B26" s="7"/>
      <c r="C26" s="7"/>
      <c r="D26" s="7" t="s">
        <v>170</v>
      </c>
      <c r="E26" s="15" t="s">
        <v>171</v>
      </c>
      <c r="F26" s="16" t="s">
        <v>172</v>
      </c>
      <c r="G26" s="17" t="s">
        <v>173</v>
      </c>
      <c r="H26" s="47">
        <v>10.63</v>
      </c>
      <c r="I26" s="37">
        <v>2.4142155344999998</v>
      </c>
      <c r="J26" s="31">
        <v>224</v>
      </c>
      <c r="K26" s="11" t="s">
        <v>116</v>
      </c>
      <c r="L26" s="11" t="s">
        <v>117</v>
      </c>
      <c r="M26" s="12">
        <v>0.30371428571428571</v>
      </c>
      <c r="N26" s="22">
        <v>14</v>
      </c>
      <c r="O26" s="23">
        <f t="shared" si="5"/>
        <v>4.2519999999999998</v>
      </c>
      <c r="P26" s="56">
        <f t="shared" si="7"/>
        <v>3.5594000000000001E-2</v>
      </c>
      <c r="Q26" s="56">
        <f t="shared" si="8"/>
        <v>16</v>
      </c>
      <c r="R26" s="23">
        <f t="shared" si="2"/>
        <v>68.031999999999996</v>
      </c>
      <c r="S26" s="56">
        <f t="shared" si="3"/>
        <v>0.56950400000000001</v>
      </c>
      <c r="T26" s="47">
        <f t="shared" si="6"/>
        <v>2381.1200000000003</v>
      </c>
    </row>
    <row r="27" spans="1:20" ht="57" customHeight="1" x14ac:dyDescent="0.2">
      <c r="A27" s="6">
        <v>20</v>
      </c>
      <c r="B27" s="7"/>
      <c r="C27" s="7"/>
      <c r="D27" s="7" t="s">
        <v>6</v>
      </c>
      <c r="E27" s="9" t="s">
        <v>50</v>
      </c>
      <c r="F27" s="13" t="s">
        <v>78</v>
      </c>
      <c r="G27" s="10" t="s">
        <v>104</v>
      </c>
      <c r="H27" s="47">
        <v>10.63</v>
      </c>
      <c r="I27" s="37">
        <v>2.4142155344999998</v>
      </c>
      <c r="J27" s="31">
        <v>117</v>
      </c>
      <c r="K27" s="11" t="s">
        <v>116</v>
      </c>
      <c r="L27" s="11" t="s">
        <v>117</v>
      </c>
      <c r="M27" s="12">
        <v>0.30371428571428571</v>
      </c>
      <c r="N27" s="22">
        <v>14</v>
      </c>
      <c r="O27" s="23">
        <f t="shared" si="5"/>
        <v>4.2519999999999998</v>
      </c>
      <c r="P27" s="56">
        <f t="shared" si="7"/>
        <v>3.5594000000000001E-2</v>
      </c>
      <c r="Q27" s="56">
        <f t="shared" si="8"/>
        <v>8.3571428571428577</v>
      </c>
      <c r="R27" s="23">
        <f t="shared" si="2"/>
        <v>35.534571428571432</v>
      </c>
      <c r="S27" s="56">
        <f t="shared" si="3"/>
        <v>0.2974641428571429</v>
      </c>
      <c r="T27" s="47">
        <f t="shared" si="6"/>
        <v>1243.71</v>
      </c>
    </row>
    <row r="28" spans="1:20" ht="57" customHeight="1" x14ac:dyDescent="0.2">
      <c r="A28" s="6">
        <v>21</v>
      </c>
      <c r="B28" s="7"/>
      <c r="C28" s="7"/>
      <c r="D28" s="7" t="s">
        <v>7</v>
      </c>
      <c r="E28" s="9" t="s">
        <v>51</v>
      </c>
      <c r="F28" s="13" t="s">
        <v>8</v>
      </c>
      <c r="G28" s="10" t="s">
        <v>105</v>
      </c>
      <c r="H28" s="47">
        <v>10.63</v>
      </c>
      <c r="I28" s="37">
        <v>2.4142155344999998</v>
      </c>
      <c r="J28" s="31">
        <v>87</v>
      </c>
      <c r="K28" s="11" t="s">
        <v>116</v>
      </c>
      <c r="L28" s="11" t="s">
        <v>117</v>
      </c>
      <c r="M28" s="12">
        <v>0.30371428571428571</v>
      </c>
      <c r="N28" s="22">
        <v>14</v>
      </c>
      <c r="O28" s="23">
        <f t="shared" si="5"/>
        <v>4.2519999999999998</v>
      </c>
      <c r="P28" s="56">
        <f t="shared" si="7"/>
        <v>3.5594000000000001E-2</v>
      </c>
      <c r="Q28" s="56">
        <f t="shared" si="8"/>
        <v>6.2142857142857144</v>
      </c>
      <c r="R28" s="23">
        <f t="shared" si="2"/>
        <v>26.423142857142857</v>
      </c>
      <c r="S28" s="56">
        <f t="shared" si="3"/>
        <v>0.22119128571428573</v>
      </c>
      <c r="T28" s="47">
        <f t="shared" si="6"/>
        <v>924.81000000000006</v>
      </c>
    </row>
    <row r="29" spans="1:20" ht="57" customHeight="1" x14ac:dyDescent="0.2">
      <c r="A29" s="6">
        <v>22</v>
      </c>
      <c r="B29" s="7"/>
      <c r="C29" s="7"/>
      <c r="D29" s="7" t="s">
        <v>9</v>
      </c>
      <c r="E29" s="9" t="s">
        <v>52</v>
      </c>
      <c r="F29" s="13" t="s">
        <v>191</v>
      </c>
      <c r="G29" s="10" t="s">
        <v>106</v>
      </c>
      <c r="H29" s="47">
        <v>10.63</v>
      </c>
      <c r="I29" s="37">
        <v>2.4142155344999998</v>
      </c>
      <c r="J29" s="31">
        <v>99</v>
      </c>
      <c r="K29" s="11" t="s">
        <v>116</v>
      </c>
      <c r="L29" s="11" t="s">
        <v>117</v>
      </c>
      <c r="M29" s="12">
        <v>0.30371428571428571</v>
      </c>
      <c r="N29" s="22">
        <v>14</v>
      </c>
      <c r="O29" s="23">
        <f t="shared" si="5"/>
        <v>4.2519999999999998</v>
      </c>
      <c r="P29" s="56">
        <f t="shared" si="7"/>
        <v>3.5594000000000001E-2</v>
      </c>
      <c r="Q29" s="56">
        <f t="shared" si="8"/>
        <v>7.0714285714285712</v>
      </c>
      <c r="R29" s="23">
        <f t="shared" si="2"/>
        <v>30.067714285714285</v>
      </c>
      <c r="S29" s="56">
        <f t="shared" si="3"/>
        <v>0.25170042857142855</v>
      </c>
      <c r="T29" s="47">
        <f t="shared" si="6"/>
        <v>1052.3700000000001</v>
      </c>
    </row>
    <row r="30" spans="1:20" ht="57" customHeight="1" x14ac:dyDescent="0.2">
      <c r="A30" s="6">
        <v>23</v>
      </c>
      <c r="B30" s="7"/>
      <c r="C30" s="7"/>
      <c r="D30" s="7" t="s">
        <v>10</v>
      </c>
      <c r="E30" s="9" t="s">
        <v>53</v>
      </c>
      <c r="F30" s="13" t="s">
        <v>84</v>
      </c>
      <c r="G30" s="10" t="s">
        <v>107</v>
      </c>
      <c r="H30" s="47">
        <v>10.63</v>
      </c>
      <c r="I30" s="37">
        <v>2.4142155344999998</v>
      </c>
      <c r="J30" s="31">
        <v>122</v>
      </c>
      <c r="K30" s="11" t="s">
        <v>116</v>
      </c>
      <c r="L30" s="11" t="s">
        <v>117</v>
      </c>
      <c r="M30" s="12">
        <v>0.30371428571428571</v>
      </c>
      <c r="N30" s="22">
        <v>14</v>
      </c>
      <c r="O30" s="23">
        <f t="shared" si="5"/>
        <v>4.2519999999999998</v>
      </c>
      <c r="P30" s="56">
        <f t="shared" si="7"/>
        <v>3.5594000000000001E-2</v>
      </c>
      <c r="Q30" s="56">
        <f t="shared" si="8"/>
        <v>8.7142857142857135</v>
      </c>
      <c r="R30" s="23">
        <f t="shared" si="2"/>
        <v>37.053142857142852</v>
      </c>
      <c r="S30" s="56">
        <f t="shared" si="3"/>
        <v>0.31017628571428568</v>
      </c>
      <c r="T30" s="47">
        <f t="shared" si="6"/>
        <v>1296.8600000000001</v>
      </c>
    </row>
    <row r="31" spans="1:20" ht="57" customHeight="1" x14ac:dyDescent="0.2">
      <c r="A31" s="6">
        <v>24</v>
      </c>
      <c r="B31" s="7"/>
      <c r="C31" s="7"/>
      <c r="D31" s="7" t="s">
        <v>11</v>
      </c>
      <c r="E31" s="9" t="s">
        <v>54</v>
      </c>
      <c r="F31" s="13" t="s">
        <v>83</v>
      </c>
      <c r="G31" s="10" t="s">
        <v>108</v>
      </c>
      <c r="H31" s="47">
        <v>10.63</v>
      </c>
      <c r="I31" s="37">
        <v>2.4142155344999998</v>
      </c>
      <c r="J31" s="31">
        <v>189</v>
      </c>
      <c r="K31" s="11" t="s">
        <v>116</v>
      </c>
      <c r="L31" s="11" t="s">
        <v>117</v>
      </c>
      <c r="M31" s="12">
        <v>0.30371428571428571</v>
      </c>
      <c r="N31" s="22">
        <v>14</v>
      </c>
      <c r="O31" s="23">
        <f t="shared" si="5"/>
        <v>4.2519999999999998</v>
      </c>
      <c r="P31" s="56">
        <f t="shared" si="7"/>
        <v>3.5594000000000001E-2</v>
      </c>
      <c r="Q31" s="56">
        <f t="shared" si="8"/>
        <v>13.5</v>
      </c>
      <c r="R31" s="23">
        <f t="shared" si="2"/>
        <v>57.401999999999994</v>
      </c>
      <c r="S31" s="56">
        <f t="shared" si="3"/>
        <v>0.48051900000000003</v>
      </c>
      <c r="T31" s="47">
        <f t="shared" si="6"/>
        <v>2009.0700000000002</v>
      </c>
    </row>
    <row r="32" spans="1:20" ht="22.5" customHeight="1" x14ac:dyDescent="0.2">
      <c r="A32" s="32" t="s">
        <v>184</v>
      </c>
      <c r="B32" s="33"/>
      <c r="C32" s="33"/>
      <c r="D32" s="33"/>
      <c r="E32" s="33"/>
      <c r="F32" s="33"/>
      <c r="G32" s="33"/>
      <c r="H32" s="49"/>
      <c r="I32" s="33"/>
      <c r="J32" s="33"/>
      <c r="K32" s="33"/>
      <c r="L32" s="33"/>
      <c r="M32" s="33"/>
      <c r="N32" s="33"/>
      <c r="O32" s="33"/>
      <c r="P32" s="57"/>
      <c r="Q32" s="57"/>
      <c r="R32" s="33"/>
      <c r="S32" s="57"/>
      <c r="T32" s="48"/>
    </row>
    <row r="33" spans="1:20" ht="60.75" customHeight="1" x14ac:dyDescent="0.25">
      <c r="A33" s="6">
        <v>25</v>
      </c>
      <c r="B33" s="7"/>
      <c r="C33" s="8"/>
      <c r="D33" s="7" t="s">
        <v>15</v>
      </c>
      <c r="E33" s="9" t="s">
        <v>58</v>
      </c>
      <c r="F33" s="13" t="s">
        <v>192</v>
      </c>
      <c r="G33" s="10" t="s">
        <v>186</v>
      </c>
      <c r="H33" s="47">
        <v>17.809999999999999</v>
      </c>
      <c r="I33" s="37">
        <v>4.5399399045000006</v>
      </c>
      <c r="J33" s="31">
        <v>406</v>
      </c>
      <c r="K33" s="11" t="s">
        <v>120</v>
      </c>
      <c r="L33" s="11" t="s">
        <v>130</v>
      </c>
      <c r="M33" s="12">
        <v>0.66200000000000003</v>
      </c>
      <c r="N33" s="22">
        <v>10</v>
      </c>
      <c r="O33" s="23">
        <f t="shared" si="5"/>
        <v>6.62</v>
      </c>
      <c r="P33" s="56">
        <f>0.62*0.28*0.36</f>
        <v>6.2495999999999996E-2</v>
      </c>
      <c r="Q33" s="56">
        <f>J33/N33</f>
        <v>40.6</v>
      </c>
      <c r="R33" s="23">
        <f t="shared" ref="R33:R45" si="9">Q33*O33</f>
        <v>268.77199999999999</v>
      </c>
      <c r="S33" s="56">
        <f t="shared" ref="S33:S45" si="10">Q33*P33</f>
        <v>2.5373375999999999</v>
      </c>
      <c r="T33" s="47">
        <f t="shared" ref="T33:T45" si="11">+J33*H33</f>
        <v>7230.86</v>
      </c>
    </row>
    <row r="34" spans="1:20" ht="62.25" customHeight="1" x14ac:dyDescent="0.25">
      <c r="A34" s="6">
        <v>26</v>
      </c>
      <c r="B34" s="7"/>
      <c r="C34" s="8"/>
      <c r="D34" s="7" t="s">
        <v>16</v>
      </c>
      <c r="E34" s="9" t="s">
        <v>59</v>
      </c>
      <c r="F34" s="13" t="s">
        <v>17</v>
      </c>
      <c r="G34" s="10" t="s">
        <v>187</v>
      </c>
      <c r="H34" s="47">
        <v>17.809999999999999</v>
      </c>
      <c r="I34" s="37">
        <v>4.5399399045000006</v>
      </c>
      <c r="J34" s="31">
        <v>416</v>
      </c>
      <c r="K34" s="11" t="s">
        <v>120</v>
      </c>
      <c r="L34" s="11" t="s">
        <v>121</v>
      </c>
      <c r="M34" s="12">
        <v>0.66200000000000003</v>
      </c>
      <c r="N34" s="22">
        <v>10</v>
      </c>
      <c r="O34" s="23">
        <f t="shared" si="5"/>
        <v>6.62</v>
      </c>
      <c r="P34" s="56">
        <f>0.62*0.28*0.36</f>
        <v>6.2495999999999996E-2</v>
      </c>
      <c r="Q34" s="56">
        <f t="shared" ref="Q34:Q44" si="12">J34/N34</f>
        <v>41.6</v>
      </c>
      <c r="R34" s="23">
        <f t="shared" si="9"/>
        <v>275.392</v>
      </c>
      <c r="S34" s="56">
        <f t="shared" si="10"/>
        <v>2.5998335999999997</v>
      </c>
      <c r="T34" s="47">
        <f t="shared" si="11"/>
        <v>7408.9599999999991</v>
      </c>
    </row>
    <row r="35" spans="1:20" ht="60" customHeight="1" x14ac:dyDescent="0.25">
      <c r="A35" s="6">
        <v>27</v>
      </c>
      <c r="B35" s="7"/>
      <c r="C35" s="8"/>
      <c r="D35" s="7" t="s">
        <v>18</v>
      </c>
      <c r="E35" s="9" t="s">
        <v>60</v>
      </c>
      <c r="F35" s="13" t="s">
        <v>19</v>
      </c>
      <c r="G35" s="10" t="s">
        <v>186</v>
      </c>
      <c r="H35" s="47">
        <v>17.809999999999999</v>
      </c>
      <c r="I35" s="37">
        <v>4.5399399045000006</v>
      </c>
      <c r="J35" s="31">
        <v>406</v>
      </c>
      <c r="K35" s="11" t="s">
        <v>120</v>
      </c>
      <c r="L35" s="11" t="s">
        <v>121</v>
      </c>
      <c r="M35" s="12">
        <v>0.66200000000000003</v>
      </c>
      <c r="N35" s="22">
        <v>10</v>
      </c>
      <c r="O35" s="23">
        <f t="shared" si="5"/>
        <v>6.62</v>
      </c>
      <c r="P35" s="56">
        <f>0.62*0.28*0.36</f>
        <v>6.2495999999999996E-2</v>
      </c>
      <c r="Q35" s="56">
        <f t="shared" si="12"/>
        <v>40.6</v>
      </c>
      <c r="R35" s="23">
        <f t="shared" si="9"/>
        <v>268.77199999999999</v>
      </c>
      <c r="S35" s="56">
        <f t="shared" si="10"/>
        <v>2.5373375999999999</v>
      </c>
      <c r="T35" s="47">
        <f t="shared" si="11"/>
        <v>7230.86</v>
      </c>
    </row>
    <row r="36" spans="1:20" ht="59.25" customHeight="1" x14ac:dyDescent="0.25">
      <c r="A36" s="6">
        <v>28</v>
      </c>
      <c r="B36" s="7"/>
      <c r="C36" s="8"/>
      <c r="D36" s="7" t="s">
        <v>1</v>
      </c>
      <c r="E36" s="9" t="s">
        <v>45</v>
      </c>
      <c r="F36" s="13" t="s">
        <v>101</v>
      </c>
      <c r="G36" s="10" t="s">
        <v>102</v>
      </c>
      <c r="H36" s="47">
        <v>10.63</v>
      </c>
      <c r="I36" s="37">
        <v>2.4142155344999998</v>
      </c>
      <c r="J36" s="31">
        <v>30</v>
      </c>
      <c r="K36" s="11" t="s">
        <v>116</v>
      </c>
      <c r="L36" s="11" t="s">
        <v>117</v>
      </c>
      <c r="M36" s="12">
        <v>0.30371428571428571</v>
      </c>
      <c r="N36" s="22">
        <v>14</v>
      </c>
      <c r="O36" s="23">
        <f t="shared" si="5"/>
        <v>4.2519999999999998</v>
      </c>
      <c r="P36" s="56">
        <f>0.37*0.37*0.26</f>
        <v>3.5594000000000001E-2</v>
      </c>
      <c r="Q36" s="56">
        <f t="shared" si="12"/>
        <v>2.1428571428571428</v>
      </c>
      <c r="R36" s="23">
        <f t="shared" si="9"/>
        <v>9.1114285714285703</v>
      </c>
      <c r="S36" s="56">
        <f t="shared" si="10"/>
        <v>7.6272857142857142E-2</v>
      </c>
      <c r="T36" s="47">
        <f t="shared" si="11"/>
        <v>318.90000000000003</v>
      </c>
    </row>
    <row r="37" spans="1:20" ht="59.25" customHeight="1" x14ac:dyDescent="0.2">
      <c r="A37" s="6">
        <v>29</v>
      </c>
      <c r="B37" s="7"/>
      <c r="C37" s="7"/>
      <c r="D37" s="7" t="s">
        <v>2</v>
      </c>
      <c r="E37" s="9" t="s">
        <v>46</v>
      </c>
      <c r="F37" s="13" t="s">
        <v>131</v>
      </c>
      <c r="G37" s="10" t="s">
        <v>102</v>
      </c>
      <c r="H37" s="47">
        <v>10.63</v>
      </c>
      <c r="I37" s="37">
        <v>2.4142155344999998</v>
      </c>
      <c r="J37" s="31"/>
      <c r="K37" s="11" t="s">
        <v>116</v>
      </c>
      <c r="L37" s="11" t="s">
        <v>117</v>
      </c>
      <c r="M37" s="12">
        <v>0.30371428571428571</v>
      </c>
      <c r="N37" s="22">
        <v>14</v>
      </c>
      <c r="O37" s="23">
        <f t="shared" si="5"/>
        <v>4.2519999999999998</v>
      </c>
      <c r="P37" s="56">
        <f>0.37*0.37*0.26</f>
        <v>3.5594000000000001E-2</v>
      </c>
      <c r="Q37" s="56">
        <f t="shared" si="12"/>
        <v>0</v>
      </c>
      <c r="R37" s="23">
        <f t="shared" si="9"/>
        <v>0</v>
      </c>
      <c r="S37" s="56">
        <f t="shared" si="10"/>
        <v>0</v>
      </c>
      <c r="T37" s="47">
        <f t="shared" si="11"/>
        <v>0</v>
      </c>
    </row>
    <row r="38" spans="1:20" ht="62.25" customHeight="1" x14ac:dyDescent="0.2">
      <c r="A38" s="6">
        <v>30</v>
      </c>
      <c r="B38" s="7"/>
      <c r="C38" s="7"/>
      <c r="D38" s="7" t="s">
        <v>3</v>
      </c>
      <c r="E38" s="9" t="s">
        <v>47</v>
      </c>
      <c r="F38" s="13" t="s">
        <v>193</v>
      </c>
      <c r="G38" s="10" t="s">
        <v>102</v>
      </c>
      <c r="H38" s="47">
        <v>10.63</v>
      </c>
      <c r="I38" s="37">
        <v>2.4142155344999998</v>
      </c>
      <c r="J38" s="31">
        <v>44</v>
      </c>
      <c r="K38" s="11" t="s">
        <v>116</v>
      </c>
      <c r="L38" s="11" t="s">
        <v>117</v>
      </c>
      <c r="M38" s="12">
        <v>0.30371428571428571</v>
      </c>
      <c r="N38" s="22">
        <v>14</v>
      </c>
      <c r="O38" s="23">
        <f t="shared" si="5"/>
        <v>4.2519999999999998</v>
      </c>
      <c r="P38" s="56">
        <f>0.37*0.37*0.26</f>
        <v>3.5594000000000001E-2</v>
      </c>
      <c r="Q38" s="56">
        <f t="shared" si="12"/>
        <v>3.1428571428571428</v>
      </c>
      <c r="R38" s="23">
        <f t="shared" si="9"/>
        <v>13.363428571428571</v>
      </c>
      <c r="S38" s="56">
        <f t="shared" si="10"/>
        <v>0.11186685714285714</v>
      </c>
      <c r="T38" s="47">
        <f t="shared" si="11"/>
        <v>467.72</v>
      </c>
    </row>
    <row r="39" spans="1:20" ht="72.75" customHeight="1" x14ac:dyDescent="0.2">
      <c r="A39" s="6">
        <v>31</v>
      </c>
      <c r="B39" s="7"/>
      <c r="C39" s="7"/>
      <c r="D39" s="7" t="s">
        <v>4</v>
      </c>
      <c r="E39" s="9" t="s">
        <v>48</v>
      </c>
      <c r="F39" s="13" t="s">
        <v>132</v>
      </c>
      <c r="G39" s="10" t="s">
        <v>102</v>
      </c>
      <c r="H39" s="47">
        <v>10.63</v>
      </c>
      <c r="I39" s="37">
        <v>2.4142155344999998</v>
      </c>
      <c r="J39" s="31">
        <v>28</v>
      </c>
      <c r="K39" s="11" t="s">
        <v>116</v>
      </c>
      <c r="L39" s="11" t="s">
        <v>117</v>
      </c>
      <c r="M39" s="12">
        <v>0.30371428571428571</v>
      </c>
      <c r="N39" s="22">
        <v>14</v>
      </c>
      <c r="O39" s="23">
        <f t="shared" si="5"/>
        <v>4.2519999999999998</v>
      </c>
      <c r="P39" s="56">
        <f>0.37*0.37*0.26</f>
        <v>3.5594000000000001E-2</v>
      </c>
      <c r="Q39" s="56">
        <f t="shared" si="12"/>
        <v>2</v>
      </c>
      <c r="R39" s="23">
        <f t="shared" si="9"/>
        <v>8.5039999999999996</v>
      </c>
      <c r="S39" s="56">
        <f t="shared" si="10"/>
        <v>7.1188000000000001E-2</v>
      </c>
      <c r="T39" s="47">
        <f t="shared" si="11"/>
        <v>297.64000000000004</v>
      </c>
    </row>
    <row r="40" spans="1:20" ht="59.25" customHeight="1" x14ac:dyDescent="0.25">
      <c r="A40" s="6">
        <v>32</v>
      </c>
      <c r="B40" s="7"/>
      <c r="C40" s="8"/>
      <c r="D40" s="7" t="s">
        <v>34</v>
      </c>
      <c r="E40" s="9" t="s">
        <v>69</v>
      </c>
      <c r="F40" s="13" t="s">
        <v>35</v>
      </c>
      <c r="G40" s="10" t="s">
        <v>95</v>
      </c>
      <c r="H40" s="47">
        <v>9.9700000000000006</v>
      </c>
      <c r="I40" s="37">
        <v>1.8220494599999999</v>
      </c>
      <c r="J40" s="31">
        <v>166</v>
      </c>
      <c r="K40" s="11" t="s">
        <v>122</v>
      </c>
      <c r="L40" s="11" t="s">
        <v>125</v>
      </c>
      <c r="M40" s="11">
        <v>0.25</v>
      </c>
      <c r="N40" s="22">
        <v>10</v>
      </c>
      <c r="O40" s="23">
        <f t="shared" si="5"/>
        <v>2.5</v>
      </c>
      <c r="P40" s="56">
        <f t="shared" ref="P40:P45" si="13">0.325*0.145*0.395</f>
        <v>1.8614375000000002E-2</v>
      </c>
      <c r="Q40" s="56">
        <f t="shared" si="12"/>
        <v>16.600000000000001</v>
      </c>
      <c r="R40" s="23">
        <f t="shared" si="9"/>
        <v>41.5</v>
      </c>
      <c r="S40" s="56">
        <f t="shared" si="10"/>
        <v>0.30899862500000008</v>
      </c>
      <c r="T40" s="47">
        <f t="shared" si="11"/>
        <v>1655.0200000000002</v>
      </c>
    </row>
    <row r="41" spans="1:20" ht="58.5" customHeight="1" x14ac:dyDescent="0.25">
      <c r="A41" s="6">
        <v>33</v>
      </c>
      <c r="B41" s="7"/>
      <c r="C41" s="8"/>
      <c r="D41" s="7" t="s">
        <v>36</v>
      </c>
      <c r="E41" s="9" t="s">
        <v>70</v>
      </c>
      <c r="F41" s="13" t="s">
        <v>37</v>
      </c>
      <c r="G41" s="10" t="s">
        <v>96</v>
      </c>
      <c r="H41" s="47">
        <v>9.9700000000000006</v>
      </c>
      <c r="I41" s="37">
        <v>1.8220494599999999</v>
      </c>
      <c r="J41" s="31">
        <v>217</v>
      </c>
      <c r="K41" s="11" t="s">
        <v>122</v>
      </c>
      <c r="L41" s="11" t="s">
        <v>124</v>
      </c>
      <c r="M41" s="11">
        <v>0.25</v>
      </c>
      <c r="N41" s="22">
        <v>10</v>
      </c>
      <c r="O41" s="23">
        <f t="shared" si="5"/>
        <v>2.5</v>
      </c>
      <c r="P41" s="56">
        <f t="shared" si="13"/>
        <v>1.8614375000000002E-2</v>
      </c>
      <c r="Q41" s="56">
        <f t="shared" si="12"/>
        <v>21.7</v>
      </c>
      <c r="R41" s="23">
        <f t="shared" si="9"/>
        <v>54.25</v>
      </c>
      <c r="S41" s="56">
        <f t="shared" si="10"/>
        <v>0.40393193750000006</v>
      </c>
      <c r="T41" s="47">
        <f t="shared" si="11"/>
        <v>2163.4900000000002</v>
      </c>
    </row>
    <row r="42" spans="1:20" ht="60.75" customHeight="1" x14ac:dyDescent="0.25">
      <c r="A42" s="6">
        <v>34</v>
      </c>
      <c r="B42" s="7"/>
      <c r="C42" s="8"/>
      <c r="D42" s="7" t="s">
        <v>38</v>
      </c>
      <c r="E42" s="9" t="s">
        <v>71</v>
      </c>
      <c r="F42" s="13" t="s">
        <v>39</v>
      </c>
      <c r="G42" s="10" t="s">
        <v>97</v>
      </c>
      <c r="H42" s="47">
        <v>9.9700000000000006</v>
      </c>
      <c r="I42" s="37">
        <v>1.8220494599999999</v>
      </c>
      <c r="J42" s="31">
        <v>139</v>
      </c>
      <c r="K42" s="11" t="s">
        <v>122</v>
      </c>
      <c r="L42" s="11" t="s">
        <v>123</v>
      </c>
      <c r="M42" s="11">
        <v>0.17</v>
      </c>
      <c r="N42" s="22">
        <v>10</v>
      </c>
      <c r="O42" s="23">
        <f t="shared" si="5"/>
        <v>1.7000000000000002</v>
      </c>
      <c r="P42" s="56">
        <f t="shared" si="13"/>
        <v>1.8614375000000002E-2</v>
      </c>
      <c r="Q42" s="56">
        <f t="shared" si="12"/>
        <v>13.9</v>
      </c>
      <c r="R42" s="23">
        <f t="shared" si="9"/>
        <v>23.630000000000003</v>
      </c>
      <c r="S42" s="56">
        <f t="shared" si="10"/>
        <v>0.25873981250000005</v>
      </c>
      <c r="T42" s="47">
        <f t="shared" si="11"/>
        <v>1385.8300000000002</v>
      </c>
    </row>
    <row r="43" spans="1:20" ht="66" customHeight="1" x14ac:dyDescent="0.25">
      <c r="A43" s="6">
        <v>35</v>
      </c>
      <c r="B43" s="7"/>
      <c r="C43" s="8"/>
      <c r="D43" s="7" t="s">
        <v>40</v>
      </c>
      <c r="E43" s="9" t="s">
        <v>72</v>
      </c>
      <c r="F43" s="13" t="s">
        <v>41</v>
      </c>
      <c r="G43" s="10" t="s">
        <v>98</v>
      </c>
      <c r="H43" s="47">
        <v>9.9700000000000006</v>
      </c>
      <c r="I43" s="37">
        <v>1.8220494599999999</v>
      </c>
      <c r="J43" s="31">
        <v>195</v>
      </c>
      <c r="K43" s="11" t="s">
        <v>122</v>
      </c>
      <c r="L43" s="11" t="s">
        <v>123</v>
      </c>
      <c r="M43" s="11">
        <v>0.17</v>
      </c>
      <c r="N43" s="22">
        <v>10</v>
      </c>
      <c r="O43" s="23">
        <f t="shared" si="5"/>
        <v>1.7000000000000002</v>
      </c>
      <c r="P43" s="56">
        <f t="shared" si="13"/>
        <v>1.8614375000000002E-2</v>
      </c>
      <c r="Q43" s="56">
        <f t="shared" si="12"/>
        <v>19.5</v>
      </c>
      <c r="R43" s="23">
        <f t="shared" si="9"/>
        <v>33.150000000000006</v>
      </c>
      <c r="S43" s="56">
        <f t="shared" si="10"/>
        <v>0.36298031250000007</v>
      </c>
      <c r="T43" s="47">
        <f t="shared" si="11"/>
        <v>1944.15</v>
      </c>
    </row>
    <row r="44" spans="1:20" ht="61.5" customHeight="1" x14ac:dyDescent="0.25">
      <c r="A44" s="6">
        <v>36</v>
      </c>
      <c r="B44" s="7"/>
      <c r="C44" s="8"/>
      <c r="D44" s="7" t="s">
        <v>42</v>
      </c>
      <c r="E44" s="9" t="s">
        <v>73</v>
      </c>
      <c r="F44" s="13" t="s">
        <v>43</v>
      </c>
      <c r="G44" s="10" t="s">
        <v>99</v>
      </c>
      <c r="H44" s="47">
        <v>9.9700000000000006</v>
      </c>
      <c r="I44" s="37">
        <v>1.8220494599999999</v>
      </c>
      <c r="J44" s="31">
        <v>175</v>
      </c>
      <c r="K44" s="11" t="s">
        <v>122</v>
      </c>
      <c r="L44" s="11" t="s">
        <v>123</v>
      </c>
      <c r="M44" s="11">
        <v>0.17</v>
      </c>
      <c r="N44" s="22">
        <v>10</v>
      </c>
      <c r="O44" s="23">
        <f t="shared" si="5"/>
        <v>1.7000000000000002</v>
      </c>
      <c r="P44" s="56">
        <f t="shared" si="13"/>
        <v>1.8614375000000002E-2</v>
      </c>
      <c r="Q44" s="56">
        <f t="shared" si="12"/>
        <v>17.5</v>
      </c>
      <c r="R44" s="23">
        <f t="shared" si="9"/>
        <v>29.750000000000004</v>
      </c>
      <c r="S44" s="56">
        <f t="shared" si="10"/>
        <v>0.32575156250000004</v>
      </c>
      <c r="T44" s="47">
        <f t="shared" si="11"/>
        <v>1744.75</v>
      </c>
    </row>
    <row r="45" spans="1:20" ht="58.5" customHeight="1" x14ac:dyDescent="0.25">
      <c r="A45" s="6">
        <v>37</v>
      </c>
      <c r="B45" s="7"/>
      <c r="C45" s="8"/>
      <c r="D45" s="7" t="s">
        <v>44</v>
      </c>
      <c r="E45" s="9" t="s">
        <v>74</v>
      </c>
      <c r="F45" s="13" t="s">
        <v>194</v>
      </c>
      <c r="G45" s="10" t="s">
        <v>100</v>
      </c>
      <c r="H45" s="47">
        <v>9.9700000000000006</v>
      </c>
      <c r="I45" s="37">
        <v>1.8220494599999999</v>
      </c>
      <c r="J45" s="31">
        <v>153</v>
      </c>
      <c r="K45" s="11" t="s">
        <v>122</v>
      </c>
      <c r="L45" s="11" t="s">
        <v>129</v>
      </c>
      <c r="M45" s="11">
        <v>0.17</v>
      </c>
      <c r="N45" s="22">
        <v>10</v>
      </c>
      <c r="O45" s="23">
        <f t="shared" si="5"/>
        <v>1.7000000000000002</v>
      </c>
      <c r="P45" s="56">
        <f t="shared" si="13"/>
        <v>1.8614375000000002E-2</v>
      </c>
      <c r="Q45" s="56">
        <f>J45/N45</f>
        <v>15.3</v>
      </c>
      <c r="R45" s="23">
        <f t="shared" si="9"/>
        <v>26.010000000000005</v>
      </c>
      <c r="S45" s="56">
        <f t="shared" si="10"/>
        <v>0.28479993750000004</v>
      </c>
      <c r="T45" s="47">
        <f t="shared" si="11"/>
        <v>1525.41</v>
      </c>
    </row>
    <row r="46" spans="1:20" ht="15" customHeight="1" x14ac:dyDescent="0.2">
      <c r="A46" s="32" t="s">
        <v>188</v>
      </c>
      <c r="B46" s="33"/>
      <c r="C46" s="33"/>
      <c r="D46" s="33"/>
      <c r="E46" s="33"/>
      <c r="F46" s="33"/>
      <c r="G46" s="33"/>
      <c r="H46" s="49"/>
      <c r="I46" s="33"/>
      <c r="J46" s="33"/>
      <c r="K46" s="33"/>
      <c r="L46" s="33"/>
      <c r="M46" s="33"/>
      <c r="N46" s="33"/>
      <c r="O46" s="24"/>
      <c r="P46" s="60"/>
      <c r="Q46" s="58"/>
      <c r="R46" s="24"/>
      <c r="S46" s="58"/>
      <c r="T46" s="54"/>
    </row>
    <row r="47" spans="1:20" ht="60" customHeight="1" x14ac:dyDescent="0.2">
      <c r="A47" s="6">
        <v>38</v>
      </c>
      <c r="B47" s="6"/>
      <c r="C47" s="7"/>
      <c r="D47" s="7" t="s">
        <v>12</v>
      </c>
      <c r="E47" s="9" t="s">
        <v>55</v>
      </c>
      <c r="F47" s="13" t="s">
        <v>85</v>
      </c>
      <c r="G47" s="10" t="s">
        <v>109</v>
      </c>
      <c r="H47" s="47">
        <v>17.809999999999999</v>
      </c>
      <c r="I47" s="37">
        <v>4.6614098685000007</v>
      </c>
      <c r="J47" s="31">
        <v>242</v>
      </c>
      <c r="K47" s="11" t="s">
        <v>118</v>
      </c>
      <c r="L47" s="11" t="s">
        <v>119</v>
      </c>
      <c r="M47" s="12">
        <v>0.63166666666666671</v>
      </c>
      <c r="N47" s="22">
        <v>6</v>
      </c>
      <c r="O47" s="23">
        <f t="shared" si="5"/>
        <v>3.79</v>
      </c>
      <c r="P47" s="56">
        <f>0.56*0.34*0.2</f>
        <v>3.808000000000001E-2</v>
      </c>
      <c r="Q47" s="56">
        <f>J47/N47</f>
        <v>40.333333333333336</v>
      </c>
      <c r="R47" s="23">
        <f>Q47*O47</f>
        <v>152.86333333333334</v>
      </c>
      <c r="S47" s="56">
        <f>Q47*P47</f>
        <v>1.5358933333333338</v>
      </c>
      <c r="T47" s="47">
        <f t="shared" ref="T47:T58" si="14">+J47*H47</f>
        <v>4310.0199999999995</v>
      </c>
    </row>
    <row r="48" spans="1:20" ht="58.5" customHeight="1" x14ac:dyDescent="0.2">
      <c r="A48" s="6">
        <v>39</v>
      </c>
      <c r="B48" s="6"/>
      <c r="C48" s="7"/>
      <c r="D48" s="7" t="s">
        <v>13</v>
      </c>
      <c r="E48" s="9" t="s">
        <v>56</v>
      </c>
      <c r="F48" s="13" t="s">
        <v>195</v>
      </c>
      <c r="G48" s="10" t="s">
        <v>110</v>
      </c>
      <c r="H48" s="47">
        <v>17.809999999999999</v>
      </c>
      <c r="I48" s="37">
        <v>4.6614098685000007</v>
      </c>
      <c r="J48" s="31">
        <v>113</v>
      </c>
      <c r="K48" s="11" t="s">
        <v>118</v>
      </c>
      <c r="L48" s="11" t="s">
        <v>119</v>
      </c>
      <c r="M48" s="12">
        <v>0.63166666666666671</v>
      </c>
      <c r="N48" s="22">
        <v>6</v>
      </c>
      <c r="O48" s="23">
        <f t="shared" si="5"/>
        <v>3.79</v>
      </c>
      <c r="P48" s="56">
        <f>0.56*0.34*0.2</f>
        <v>3.808000000000001E-2</v>
      </c>
      <c r="Q48" s="56">
        <f>J48/N48</f>
        <v>18.833333333333332</v>
      </c>
      <c r="R48" s="23">
        <f>Q48*O48</f>
        <v>71.37833333333333</v>
      </c>
      <c r="S48" s="56">
        <f>Q48*P48</f>
        <v>0.71717333333333344</v>
      </c>
      <c r="T48" s="47">
        <f t="shared" si="14"/>
        <v>2012.5299999999997</v>
      </c>
    </row>
    <row r="49" spans="1:20" ht="57.75" customHeight="1" x14ac:dyDescent="0.2">
      <c r="A49" s="6">
        <v>40</v>
      </c>
      <c r="B49" s="18"/>
      <c r="C49" s="14"/>
      <c r="D49" s="7" t="s">
        <v>180</v>
      </c>
      <c r="E49" s="15" t="s">
        <v>181</v>
      </c>
      <c r="F49" s="16" t="s">
        <v>182</v>
      </c>
      <c r="G49" s="17" t="s">
        <v>183</v>
      </c>
      <c r="H49" s="47">
        <v>17.809999999999999</v>
      </c>
      <c r="I49" s="37">
        <v>4.6614098685000007</v>
      </c>
      <c r="J49" s="31">
        <v>420</v>
      </c>
      <c r="K49" s="11" t="s">
        <v>118</v>
      </c>
      <c r="L49" s="11" t="s">
        <v>119</v>
      </c>
      <c r="M49" s="11">
        <v>0.63166666666666671</v>
      </c>
      <c r="N49" s="22">
        <v>6</v>
      </c>
      <c r="O49" s="23">
        <f t="shared" si="5"/>
        <v>3.79</v>
      </c>
      <c r="P49" s="56">
        <f>0.56*0.34*0.2</f>
        <v>3.808000000000001E-2</v>
      </c>
      <c r="Q49" s="56">
        <f t="shared" ref="Q49:Q58" si="15">J49/N49</f>
        <v>70</v>
      </c>
      <c r="R49" s="23">
        <f>Q49*O49</f>
        <v>265.3</v>
      </c>
      <c r="S49" s="56">
        <f>Q49*P49</f>
        <v>2.6656000000000009</v>
      </c>
      <c r="T49" s="47">
        <f t="shared" si="14"/>
        <v>7480.2</v>
      </c>
    </row>
    <row r="50" spans="1:20" ht="63" customHeight="1" x14ac:dyDescent="0.25">
      <c r="A50" s="6">
        <v>41</v>
      </c>
      <c r="B50" s="6"/>
      <c r="C50" s="8"/>
      <c r="D50" s="7" t="s">
        <v>14</v>
      </c>
      <c r="E50" s="9" t="s">
        <v>57</v>
      </c>
      <c r="F50" s="13" t="s">
        <v>86</v>
      </c>
      <c r="G50" s="10" t="s">
        <v>111</v>
      </c>
      <c r="H50" s="47">
        <v>17.809999999999999</v>
      </c>
      <c r="I50" s="37">
        <v>4.6614098685000007</v>
      </c>
      <c r="J50" s="31">
        <v>149</v>
      </c>
      <c r="K50" s="11" t="s">
        <v>118</v>
      </c>
      <c r="L50" s="11" t="s">
        <v>119</v>
      </c>
      <c r="M50" s="12">
        <v>0.63166666666666671</v>
      </c>
      <c r="N50" s="22">
        <v>6</v>
      </c>
      <c r="O50" s="23">
        <f t="shared" si="5"/>
        <v>3.79</v>
      </c>
      <c r="P50" s="56">
        <f>0.56*0.34*0.2</f>
        <v>3.808000000000001E-2</v>
      </c>
      <c r="Q50" s="56">
        <f t="shared" si="15"/>
        <v>24.833333333333332</v>
      </c>
      <c r="R50" s="23">
        <f>Q50*O50</f>
        <v>94.118333333333325</v>
      </c>
      <c r="S50" s="56">
        <f>Q50*P50</f>
        <v>0.94565333333333357</v>
      </c>
      <c r="T50" s="47">
        <f t="shared" si="14"/>
        <v>2653.6899999999996</v>
      </c>
    </row>
    <row r="51" spans="1:20" ht="61.5" customHeight="1" x14ac:dyDescent="0.2">
      <c r="A51" s="6">
        <v>42</v>
      </c>
      <c r="B51" s="7"/>
      <c r="C51" s="20"/>
      <c r="D51" s="7" t="s">
        <v>20</v>
      </c>
      <c r="E51" s="9" t="s">
        <v>61</v>
      </c>
      <c r="F51" s="13" t="s">
        <v>79</v>
      </c>
      <c r="G51" s="10" t="s">
        <v>87</v>
      </c>
      <c r="H51" s="47">
        <v>7.73</v>
      </c>
      <c r="I51" s="37">
        <v>2.2320105885000001</v>
      </c>
      <c r="J51" s="31">
        <v>226</v>
      </c>
      <c r="K51" s="11" t="s">
        <v>122</v>
      </c>
      <c r="L51" s="11" t="s">
        <v>125</v>
      </c>
      <c r="M51" s="11">
        <v>0.25</v>
      </c>
      <c r="N51" s="22">
        <v>10</v>
      </c>
      <c r="O51" s="23">
        <f t="shared" si="5"/>
        <v>2.5</v>
      </c>
      <c r="P51" s="56">
        <f>0.325*0.145*0.395</f>
        <v>1.8614375000000002E-2</v>
      </c>
      <c r="Q51" s="56">
        <f t="shared" si="15"/>
        <v>22.6</v>
      </c>
      <c r="R51" s="23">
        <f>Q51*O51</f>
        <v>56.5</v>
      </c>
      <c r="S51" s="56">
        <f>Q51*P51</f>
        <v>0.42068487500000007</v>
      </c>
      <c r="T51" s="47">
        <f t="shared" si="14"/>
        <v>1746.98</v>
      </c>
    </row>
    <row r="52" spans="1:20" ht="60" customHeight="1" x14ac:dyDescent="0.2">
      <c r="A52" s="6">
        <v>43</v>
      </c>
      <c r="B52" s="7"/>
      <c r="C52" s="20"/>
      <c r="D52" s="7" t="s">
        <v>21</v>
      </c>
      <c r="E52" s="9" t="s">
        <v>62</v>
      </c>
      <c r="F52" s="13" t="s">
        <v>22</v>
      </c>
      <c r="G52" s="10" t="s">
        <v>88</v>
      </c>
      <c r="H52" s="47">
        <v>7.73</v>
      </c>
      <c r="I52" s="37">
        <v>2.2320105885000001</v>
      </c>
      <c r="J52" s="31">
        <v>171</v>
      </c>
      <c r="K52" s="11" t="s">
        <v>122</v>
      </c>
      <c r="L52" s="11" t="s">
        <v>124</v>
      </c>
      <c r="M52" s="11">
        <v>0.25</v>
      </c>
      <c r="N52" s="22">
        <v>10</v>
      </c>
      <c r="O52" s="23">
        <f t="shared" ref="O52:O58" si="16">N52*M52</f>
        <v>2.5</v>
      </c>
      <c r="P52" s="56">
        <f t="shared" ref="P52:P58" si="17">0.325*0.145*0.395</f>
        <v>1.8614375000000002E-2</v>
      </c>
      <c r="Q52" s="56">
        <f t="shared" si="15"/>
        <v>17.100000000000001</v>
      </c>
      <c r="R52" s="23">
        <f t="shared" ref="R52:R58" si="18">Q52*O52</f>
        <v>42.75</v>
      </c>
      <c r="S52" s="56">
        <f t="shared" ref="S52:S58" si="19">Q52*P52</f>
        <v>0.31830581250000006</v>
      </c>
      <c r="T52" s="47">
        <f t="shared" si="14"/>
        <v>1321.8300000000002</v>
      </c>
    </row>
    <row r="53" spans="1:20" ht="62.25" customHeight="1" x14ac:dyDescent="0.2">
      <c r="A53" s="6">
        <v>44</v>
      </c>
      <c r="B53" s="7"/>
      <c r="C53" s="20"/>
      <c r="D53" s="7" t="s">
        <v>23</v>
      </c>
      <c r="E53" s="9" t="s">
        <v>63</v>
      </c>
      <c r="F53" s="13" t="s">
        <v>196</v>
      </c>
      <c r="G53" s="10" t="s">
        <v>89</v>
      </c>
      <c r="H53" s="47">
        <v>7.73</v>
      </c>
      <c r="I53" s="37">
        <v>2.2320105885000001</v>
      </c>
      <c r="J53" s="31">
        <v>193</v>
      </c>
      <c r="K53" s="11" t="s">
        <v>122</v>
      </c>
      <c r="L53" s="11" t="s">
        <v>125</v>
      </c>
      <c r="M53" s="11">
        <v>0.25</v>
      </c>
      <c r="N53" s="22">
        <v>10</v>
      </c>
      <c r="O53" s="23">
        <f t="shared" si="16"/>
        <v>2.5</v>
      </c>
      <c r="P53" s="56">
        <f t="shared" si="17"/>
        <v>1.8614375000000002E-2</v>
      </c>
      <c r="Q53" s="56">
        <f t="shared" si="15"/>
        <v>19.3</v>
      </c>
      <c r="R53" s="23">
        <f t="shared" si="18"/>
        <v>48.25</v>
      </c>
      <c r="S53" s="56">
        <f t="shared" si="19"/>
        <v>0.35925743750000005</v>
      </c>
      <c r="T53" s="47">
        <f t="shared" si="14"/>
        <v>1491.89</v>
      </c>
    </row>
    <row r="54" spans="1:20" ht="60" customHeight="1" x14ac:dyDescent="0.2">
      <c r="A54" s="6">
        <v>45</v>
      </c>
      <c r="B54" s="7"/>
      <c r="C54" s="20"/>
      <c r="D54" s="7" t="s">
        <v>24</v>
      </c>
      <c r="E54" s="9" t="s">
        <v>64</v>
      </c>
      <c r="F54" s="13" t="s">
        <v>25</v>
      </c>
      <c r="G54" s="10" t="s">
        <v>90</v>
      </c>
      <c r="H54" s="47">
        <v>7.73</v>
      </c>
      <c r="I54" s="37">
        <v>2.2320105885000001</v>
      </c>
      <c r="J54" s="31">
        <v>214</v>
      </c>
      <c r="K54" s="11" t="s">
        <v>122</v>
      </c>
      <c r="L54" s="11" t="s">
        <v>126</v>
      </c>
      <c r="M54" s="11">
        <v>0.25</v>
      </c>
      <c r="N54" s="22">
        <v>10</v>
      </c>
      <c r="O54" s="23">
        <f t="shared" si="16"/>
        <v>2.5</v>
      </c>
      <c r="P54" s="56">
        <f t="shared" si="17"/>
        <v>1.8614375000000002E-2</v>
      </c>
      <c r="Q54" s="56">
        <f t="shared" si="15"/>
        <v>21.4</v>
      </c>
      <c r="R54" s="23">
        <f t="shared" si="18"/>
        <v>53.5</v>
      </c>
      <c r="S54" s="56">
        <f t="shared" si="19"/>
        <v>0.39834762500000004</v>
      </c>
      <c r="T54" s="47">
        <f t="shared" si="14"/>
        <v>1654.22</v>
      </c>
    </row>
    <row r="55" spans="1:20" ht="59.25" customHeight="1" x14ac:dyDescent="0.2">
      <c r="A55" s="6">
        <v>46</v>
      </c>
      <c r="B55" s="21"/>
      <c r="C55"/>
      <c r="D55" s="7" t="s">
        <v>26</v>
      </c>
      <c r="E55" s="9" t="s">
        <v>65</v>
      </c>
      <c r="F55" s="13" t="s">
        <v>27</v>
      </c>
      <c r="G55" s="10" t="s">
        <v>91</v>
      </c>
      <c r="H55" s="47">
        <v>7.73</v>
      </c>
      <c r="I55" s="37">
        <v>2.2320105885000001</v>
      </c>
      <c r="J55" s="31">
        <v>184</v>
      </c>
      <c r="K55" s="11" t="s">
        <v>122</v>
      </c>
      <c r="L55" s="11" t="s">
        <v>127</v>
      </c>
      <c r="M55" s="11">
        <v>0.25</v>
      </c>
      <c r="N55" s="22">
        <v>10</v>
      </c>
      <c r="O55" s="23">
        <f t="shared" si="16"/>
        <v>2.5</v>
      </c>
      <c r="P55" s="56">
        <f t="shared" si="17"/>
        <v>1.8614375000000002E-2</v>
      </c>
      <c r="Q55" s="56">
        <f t="shared" si="15"/>
        <v>18.399999999999999</v>
      </c>
      <c r="R55" s="23">
        <f t="shared" si="18"/>
        <v>46</v>
      </c>
      <c r="S55" s="56">
        <f t="shared" si="19"/>
        <v>0.34250450000000005</v>
      </c>
      <c r="T55" s="47">
        <f t="shared" si="14"/>
        <v>1422.3200000000002</v>
      </c>
    </row>
    <row r="56" spans="1:20" ht="59.25" customHeight="1" x14ac:dyDescent="0.25">
      <c r="A56" s="6">
        <v>47</v>
      </c>
      <c r="B56" s="7"/>
      <c r="C56" s="8"/>
      <c r="D56" s="7" t="s">
        <v>28</v>
      </c>
      <c r="E56" s="9" t="s">
        <v>66</v>
      </c>
      <c r="F56" s="13" t="s">
        <v>29</v>
      </c>
      <c r="G56" s="10" t="s">
        <v>92</v>
      </c>
      <c r="H56" s="47">
        <v>6.61</v>
      </c>
      <c r="I56" s="37">
        <v>1.8220494599999999</v>
      </c>
      <c r="J56" s="31">
        <v>213</v>
      </c>
      <c r="K56" s="11" t="s">
        <v>122</v>
      </c>
      <c r="L56" s="11" t="s">
        <v>128</v>
      </c>
      <c r="M56" s="11">
        <v>0.25</v>
      </c>
      <c r="N56" s="22">
        <v>10</v>
      </c>
      <c r="O56" s="23">
        <f t="shared" si="16"/>
        <v>2.5</v>
      </c>
      <c r="P56" s="56">
        <f t="shared" si="17"/>
        <v>1.8614375000000002E-2</v>
      </c>
      <c r="Q56" s="56">
        <f t="shared" si="15"/>
        <v>21.3</v>
      </c>
      <c r="R56" s="23">
        <f t="shared" si="18"/>
        <v>53.25</v>
      </c>
      <c r="S56" s="56">
        <f t="shared" si="19"/>
        <v>0.39648618750000009</v>
      </c>
      <c r="T56" s="47">
        <f t="shared" si="14"/>
        <v>1407.93</v>
      </c>
    </row>
    <row r="57" spans="1:20" ht="61.5" customHeight="1" x14ac:dyDescent="0.25">
      <c r="A57" s="6">
        <v>48</v>
      </c>
      <c r="B57" s="7"/>
      <c r="C57" s="8"/>
      <c r="D57" s="7" t="s">
        <v>30</v>
      </c>
      <c r="E57" s="9" t="s">
        <v>67</v>
      </c>
      <c r="F57" s="13" t="s">
        <v>31</v>
      </c>
      <c r="G57" s="10" t="s">
        <v>93</v>
      </c>
      <c r="H57" s="47">
        <v>6.61</v>
      </c>
      <c r="I57" s="37">
        <v>1.8220494599999999</v>
      </c>
      <c r="J57" s="31">
        <v>234</v>
      </c>
      <c r="K57" s="11" t="s">
        <v>122</v>
      </c>
      <c r="L57" s="11" t="s">
        <v>127</v>
      </c>
      <c r="M57" s="11">
        <v>0.25</v>
      </c>
      <c r="N57" s="22">
        <v>10</v>
      </c>
      <c r="O57" s="23">
        <f t="shared" si="16"/>
        <v>2.5</v>
      </c>
      <c r="P57" s="56">
        <f t="shared" si="17"/>
        <v>1.8614375000000002E-2</v>
      </c>
      <c r="Q57" s="56">
        <f t="shared" si="15"/>
        <v>23.4</v>
      </c>
      <c r="R57" s="23">
        <f t="shared" si="18"/>
        <v>58.5</v>
      </c>
      <c r="S57" s="56">
        <f t="shared" si="19"/>
        <v>0.43557637500000002</v>
      </c>
      <c r="T57" s="47">
        <f t="shared" si="14"/>
        <v>1546.74</v>
      </c>
    </row>
    <row r="58" spans="1:20" ht="62.25" customHeight="1" x14ac:dyDescent="0.25">
      <c r="A58" s="6">
        <v>49</v>
      </c>
      <c r="B58" s="7"/>
      <c r="C58" s="8"/>
      <c r="D58" s="7" t="s">
        <v>32</v>
      </c>
      <c r="E58" s="9" t="s">
        <v>68</v>
      </c>
      <c r="F58" s="13" t="s">
        <v>33</v>
      </c>
      <c r="G58" s="10" t="s">
        <v>94</v>
      </c>
      <c r="H58" s="47">
        <v>6.61</v>
      </c>
      <c r="I58" s="37">
        <v>1.8220494599999999</v>
      </c>
      <c r="J58" s="31">
        <v>196</v>
      </c>
      <c r="K58" s="11" t="s">
        <v>122</v>
      </c>
      <c r="L58" s="11" t="s">
        <v>126</v>
      </c>
      <c r="M58" s="11">
        <v>0.25</v>
      </c>
      <c r="N58" s="22">
        <v>10</v>
      </c>
      <c r="O58" s="23">
        <f t="shared" si="16"/>
        <v>2.5</v>
      </c>
      <c r="P58" s="56">
        <f t="shared" si="17"/>
        <v>1.8614375000000002E-2</v>
      </c>
      <c r="Q58" s="56">
        <f t="shared" si="15"/>
        <v>19.600000000000001</v>
      </c>
      <c r="R58" s="23">
        <f t="shared" si="18"/>
        <v>49</v>
      </c>
      <c r="S58" s="56">
        <f t="shared" si="19"/>
        <v>0.36484175000000008</v>
      </c>
      <c r="T58" s="47">
        <f t="shared" si="14"/>
        <v>1295.5600000000002</v>
      </c>
    </row>
    <row r="59" spans="1:20" ht="61.5" customHeight="1" x14ac:dyDescent="0.2">
      <c r="D59" s="1"/>
      <c r="E59" s="1"/>
      <c r="F59" s="1"/>
      <c r="G59" s="1"/>
      <c r="H59" s="1"/>
      <c r="I59" s="1"/>
      <c r="J59" s="31">
        <f>SUM(J7:J58)</f>
        <v>14766</v>
      </c>
      <c r="T59" s="47">
        <f>SUM(T7:T58)</f>
        <v>260289.34119999991</v>
      </c>
    </row>
    <row r="60" spans="1:20" ht="62.25" customHeight="1" x14ac:dyDescent="0.2">
      <c r="D60" s="1"/>
      <c r="E60" s="1"/>
      <c r="F60" s="1"/>
      <c r="G60" s="1"/>
      <c r="H60" s="1"/>
      <c r="I60" s="1"/>
    </row>
    <row r="61" spans="1:20" ht="71.25" customHeight="1" x14ac:dyDescent="0.2">
      <c r="D61" s="1"/>
      <c r="E61" s="1"/>
      <c r="F61" s="1"/>
      <c r="G61" s="1"/>
      <c r="H61" s="1"/>
      <c r="I61" s="1"/>
    </row>
    <row r="62" spans="1:20" ht="63.75" customHeight="1" x14ac:dyDescent="0.2">
      <c r="D62" s="1"/>
      <c r="E62" s="1"/>
      <c r="F62" s="1"/>
      <c r="G62" s="1"/>
      <c r="H62" s="1"/>
      <c r="I62" s="1"/>
    </row>
    <row r="63" spans="1:20" ht="61.5" customHeight="1" x14ac:dyDescent="0.2">
      <c r="D63" s="1"/>
      <c r="E63" s="1"/>
      <c r="F63" s="1"/>
      <c r="G63" s="1"/>
      <c r="H63" s="1"/>
      <c r="I63" s="1"/>
    </row>
    <row r="64" spans="1:20" ht="63" customHeight="1" x14ac:dyDescent="0.2">
      <c r="D64" s="1"/>
      <c r="E64" s="1"/>
      <c r="F64" s="1"/>
      <c r="G64" s="1"/>
      <c r="H64" s="1"/>
      <c r="I64" s="1"/>
    </row>
    <row r="65" ht="64.5" customHeight="1" x14ac:dyDescent="0.2"/>
    <row r="66" ht="66.75" customHeight="1" x14ac:dyDescent="0.2"/>
    <row r="67" ht="67.5" customHeight="1" x14ac:dyDescent="0.2"/>
    <row r="68" ht="64.5" customHeight="1" x14ac:dyDescent="0.2"/>
    <row r="69" ht="63" customHeight="1" x14ac:dyDescent="0.2"/>
    <row r="70" ht="62.25" customHeight="1" x14ac:dyDescent="0.2"/>
    <row r="71" ht="15.75" customHeight="1" x14ac:dyDescent="0.2"/>
    <row r="72" ht="65.25" customHeight="1" x14ac:dyDescent="0.2"/>
    <row r="73" ht="66" customHeight="1" x14ac:dyDescent="0.2"/>
    <row r="74" ht="67.5" customHeight="1" x14ac:dyDescent="0.2"/>
    <row r="75" ht="65.25" customHeight="1" x14ac:dyDescent="0.2"/>
    <row r="76" ht="62.25" customHeight="1" x14ac:dyDescent="0.2"/>
    <row r="77" ht="60" customHeight="1" x14ac:dyDescent="0.2"/>
    <row r="78" ht="60.75" customHeight="1" x14ac:dyDescent="0.2"/>
    <row r="79" ht="63.75" customHeight="1" x14ac:dyDescent="0.2"/>
    <row r="80" ht="62.25" customHeight="1" x14ac:dyDescent="0.2"/>
    <row r="81" spans="4:9" ht="73.5" customHeight="1" x14ac:dyDescent="0.2">
      <c r="D81" s="1"/>
      <c r="E81" s="1"/>
      <c r="F81" s="1"/>
      <c r="G81" s="1"/>
      <c r="H81" s="1"/>
      <c r="I81" s="1"/>
    </row>
    <row r="82" spans="4:9" ht="15.75" customHeight="1" x14ac:dyDescent="0.2"/>
    <row r="83" spans="4:9" ht="15.75" customHeight="1" x14ac:dyDescent="0.2"/>
    <row r="84" spans="4:9" ht="15.75" customHeight="1" x14ac:dyDescent="0.2"/>
    <row r="85" spans="4:9" ht="15.75" customHeight="1" x14ac:dyDescent="0.2"/>
    <row r="86" spans="4:9" ht="15.75" customHeight="1" x14ac:dyDescent="0.2"/>
    <row r="87" spans="4:9" ht="15.75" customHeight="1" x14ac:dyDescent="0.2"/>
    <row r="88" spans="4:9" ht="15.75" customHeight="1" x14ac:dyDescent="0.2"/>
    <row r="89" spans="4:9" ht="15.75" customHeight="1" x14ac:dyDescent="0.2"/>
    <row r="90" spans="4:9" ht="15.75" customHeight="1" x14ac:dyDescent="0.2"/>
    <row r="91" spans="4:9" ht="15.75" customHeight="1" x14ac:dyDescent="0.2"/>
    <row r="92" spans="4:9" ht="15.75" customHeight="1" x14ac:dyDescent="0.2"/>
    <row r="93" spans="4:9" ht="15.75" customHeight="1" x14ac:dyDescent="0.2"/>
    <row r="94" spans="4:9" ht="15.75" customHeight="1" x14ac:dyDescent="0.2"/>
    <row r="95" spans="4:9" ht="15.75" customHeight="1" x14ac:dyDescent="0.2"/>
    <row r="96" spans="4:9"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sheetData>
  <phoneticPr fontId="2" type="noConversion"/>
  <pageMargins left="0.25" right="0.25"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Dators</cp:lastModifiedBy>
  <dcterms:created xsi:type="dcterms:W3CDTF">2021-09-03T13:32:36Z</dcterms:created>
  <dcterms:modified xsi:type="dcterms:W3CDTF">2022-07-11T12:14:53Z</dcterms:modified>
</cp:coreProperties>
</file>